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externalLink+xml" PartName="/xl/externalLinks/externalLink1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1_INSTRUCCIONES" sheetId="1" r:id="rId4"/>
    <sheet state="visible" name="2_CATEGORIAS" sheetId="2" r:id="rId5"/>
    <sheet state="visible" name="3_ PRESUPUESTO" sheetId="3" r:id="rId6"/>
    <sheet state="visible" name="4_REPORTE ANUAL" sheetId="4" r:id="rId7"/>
    <sheet state="visible" name="5_CONCLUSIONES" sheetId="5" r:id="rId8"/>
    <sheet state="visible" name="6_PATRIMONIO" sheetId="6" r:id="rId9"/>
  </sheets>
  <externalReferences>
    <externalReference r:id="rId10"/>
  </externalReferences>
  <definedNames>
    <definedName name="_xlchart.v1.2">'5_CONCLUSIONES'!$C$5:$C$16</definedName>
    <definedName name="_xlchart.v1.0">'5_CONCLUSIONES'!$A$5:$A$16</definedName>
    <definedName name="_xlchart.v1.1">'5_CONCLUSIONES'!$C$4</definedName>
  </definedNames>
  <calcPr/>
  <extLst>
    <ext uri="GoogleSheetsCustomDataVersion1">
      <go:sheetsCustomData xmlns:go="http://customooxmlschemas.google.com/" r:id="rId11" roundtripDataSignature="AMtx7mg01CGtJAuNkl2Hj0LJxZSk0AIDMA=="/>
    </ext>
  </extLst>
</workbook>
</file>

<file path=xl/sharedStrings.xml><?xml version="1.0" encoding="utf-8"?>
<sst xmlns="http://schemas.openxmlformats.org/spreadsheetml/2006/main" count="1134" uniqueCount="173">
  <si>
    <t>CATEGORÍAS DE INGRESOS Y GASTOS</t>
  </si>
  <si>
    <t>Categorías</t>
  </si>
  <si>
    <t>Ingresa en la tabla las categorías y subcategorías que vas a usar para clasificar tus gastos.</t>
  </si>
  <si>
    <t>Ingresos</t>
  </si>
  <si>
    <t>Ahorro e inversión</t>
  </si>
  <si>
    <t>Vivienda</t>
  </si>
  <si>
    <t>Alimentación</t>
  </si>
  <si>
    <t>Servicios</t>
  </si>
  <si>
    <t>Transporte</t>
  </si>
  <si>
    <t>Sueldo</t>
  </si>
  <si>
    <t>Cuenta de Ahorro</t>
  </si>
  <si>
    <t>hipoteca/alquiler</t>
  </si>
  <si>
    <t>Supermercado</t>
  </si>
  <si>
    <t>Agua</t>
  </si>
  <si>
    <t>Vehículo 2</t>
  </si>
  <si>
    <t>Pagas extraordinarias</t>
  </si>
  <si>
    <t>Inversión 1</t>
  </si>
  <si>
    <t>IBI</t>
  </si>
  <si>
    <t>otros</t>
  </si>
  <si>
    <t>Gas</t>
  </si>
  <si>
    <t>Gasolina</t>
  </si>
  <si>
    <t>Intereses</t>
  </si>
  <si>
    <t>Inversión 2</t>
  </si>
  <si>
    <t>Seguro Hogar</t>
  </si>
  <si>
    <t>Limpieza</t>
  </si>
  <si>
    <t>Teléfono</t>
  </si>
  <si>
    <t>Seguro</t>
  </si>
  <si>
    <t>Retorno de inversiones</t>
  </si>
  <si>
    <t>Otros</t>
  </si>
  <si>
    <t>Comunidad</t>
  </si>
  <si>
    <t>Móvil</t>
  </si>
  <si>
    <t>ITV</t>
  </si>
  <si>
    <t>Alquileres</t>
  </si>
  <si>
    <t>Reparaciones</t>
  </si>
  <si>
    <t>Internet</t>
  </si>
  <si>
    <t>Mantenimiento</t>
  </si>
  <si>
    <t>Ventas</t>
  </si>
  <si>
    <t>Alarma</t>
  </si>
  <si>
    <t>Garaje</t>
  </si>
  <si>
    <t>Trabajos extra</t>
  </si>
  <si>
    <t>Equipamiento</t>
  </si>
  <si>
    <t>Peajes, aparcamientos</t>
  </si>
  <si>
    <t>Multas</t>
  </si>
  <si>
    <t>Transporte publico</t>
  </si>
  <si>
    <t>Taxis</t>
  </si>
  <si>
    <t>Personales</t>
  </si>
  <si>
    <t>Salud</t>
  </si>
  <si>
    <t>Ocio</t>
  </si>
  <si>
    <t>Educación</t>
  </si>
  <si>
    <t>Donaciones</t>
  </si>
  <si>
    <t>Impuestos</t>
  </si>
  <si>
    <t>Ropa</t>
  </si>
  <si>
    <t>Tratamientos</t>
  </si>
  <si>
    <t>Cines, teatros, espectáculos</t>
  </si>
  <si>
    <t>Cursos</t>
  </si>
  <si>
    <t>Regalos</t>
  </si>
  <si>
    <t>IVA (trimestrales)</t>
  </si>
  <si>
    <t>Complementos</t>
  </si>
  <si>
    <t>Suplementos</t>
  </si>
  <si>
    <t>Bares, restaurantes</t>
  </si>
  <si>
    <t>Masters</t>
  </si>
  <si>
    <t>Navidades</t>
  </si>
  <si>
    <t>ITP</t>
  </si>
  <si>
    <t>Gimnasio- deportes</t>
  </si>
  <si>
    <t>Take-away</t>
  </si>
  <si>
    <t>Coaching, Asesoramiento</t>
  </si>
  <si>
    <t>Invitaciones</t>
  </si>
  <si>
    <t>ISD</t>
  </si>
  <si>
    <t>Farmacia</t>
  </si>
  <si>
    <t>Suscripciones</t>
  </si>
  <si>
    <t>Seminarios</t>
  </si>
  <si>
    <t>Tasas</t>
  </si>
  <si>
    <t>Partidos</t>
  </si>
  <si>
    <t>Conferencias</t>
  </si>
  <si>
    <t>Doctorados</t>
  </si>
  <si>
    <t>Colegios</t>
  </si>
  <si>
    <t>Libros</t>
  </si>
  <si>
    <t>PRESUPUESTO ANUAL</t>
  </si>
  <si>
    <t>INGRESOS</t>
  </si>
  <si>
    <t>Categoría</t>
  </si>
  <si>
    <t>Subcategoría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</si>
  <si>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</si>
  <si>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</si>
  <si>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</si>
  <si>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</si>
  <si>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</si>
  <si>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</si>
  <si>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</si>
  <si>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</si>
  <si>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</si>
  <si>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</si>
  <si>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</si>
  <si>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</si>
  <si>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ANUAL</t>
  </si>
  <si>
    <t>%</t>
  </si>
  <si>
    <t>Total</t>
  </si>
  <si>
    <t>AHORRO - INVERSIÓN</t>
  </si>
  <si>
    <t>AHORRO E INVERSIÓN</t>
  </si>
  <si>
    <t>GASTOS</t>
  </si>
  <si>
    <t>TOTAL GASTOS (INCLUYE DONACIONES)</t>
  </si>
  <si>
    <t>TIPO GASTO</t>
  </si>
  <si>
    <t>VIVIENDA</t>
  </si>
  <si>
    <t>ALIMENTACIÓN</t>
  </si>
  <si>
    <t>TRANSPORTE</t>
  </si>
  <si>
    <t>SERVICIOS</t>
  </si>
  <si>
    <t>IMPUESTOS</t>
  </si>
  <si>
    <t>PERSONALES</t>
  </si>
  <si>
    <t>SALUD</t>
  </si>
  <si>
    <t>OCIO</t>
  </si>
  <si>
    <t>EDUCACIÓN/FORMACION</t>
  </si>
  <si>
    <t>DONACIONES</t>
  </si>
  <si>
    <t>Advertencia</t>
  </si>
  <si>
    <t>RESUMEN</t>
  </si>
  <si>
    <t>% REPARTO</t>
  </si>
  <si>
    <t>% OBJETIVO</t>
  </si>
  <si>
    <t>EDUCACIÓN</t>
  </si>
  <si>
    <t>TOTAL</t>
  </si>
  <si>
    <t>REPORTE 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</si>
  <si>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</si>
  <si>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</si>
  <si>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</si>
  <si>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</si>
  <si>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</si>
  <si>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</si>
  <si>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</si>
  <si>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</si>
  <si>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</si>
  <si>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</si>
  <si>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</si>
  <si>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</si>
  <si>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Subcategoria</t>
  </si>
  <si>
    <t>PPTO</t>
  </si>
  <si>
    <t>REAL</t>
  </si>
  <si>
    <t>Desv.</t>
  </si>
  <si>
    <t>Desv</t>
  </si>
  <si>
    <t>TOTAL GASTOS</t>
  </si>
  <si>
    <t>Fijos</t>
  </si>
  <si>
    <t>Variable</t>
  </si>
  <si>
    <t>Fijo</t>
  </si>
  <si>
    <t>Donación Phb</t>
  </si>
  <si>
    <t>TOTALES</t>
  </si>
  <si>
    <t>ADVERTENCIA</t>
  </si>
  <si>
    <t xml:space="preserve">REAL </t>
  </si>
  <si>
    <t>DESV</t>
  </si>
  <si>
    <t>Rellena la siguiente tabla para reflejar tu situación:</t>
  </si>
  <si>
    <t xml:space="preserve">fecha: </t>
  </si>
  <si>
    <t>ACTIVOS</t>
  </si>
  <si>
    <t>PASIVOS</t>
  </si>
  <si>
    <t>Efectivo</t>
  </si>
  <si>
    <t>Deudas tarjeta de crédito</t>
  </si>
  <si>
    <t>Cuentas Bancarias</t>
  </si>
  <si>
    <t>Depósitos</t>
  </si>
  <si>
    <t>Préstamos Personales</t>
  </si>
  <si>
    <t>Acciones</t>
  </si>
  <si>
    <t>Préstamo coche</t>
  </si>
  <si>
    <t>Fondos de inversión</t>
  </si>
  <si>
    <t>Hipotecas Inmuebles</t>
  </si>
  <si>
    <t>Bonos, letras, etc</t>
  </si>
  <si>
    <t>Deudas empresa</t>
  </si>
  <si>
    <t>Planes de ahorro</t>
  </si>
  <si>
    <t>Líneas de crédito</t>
  </si>
  <si>
    <t>Deudas personales (amigos…)</t>
  </si>
  <si>
    <t>Inmuebles</t>
  </si>
  <si>
    <t>Deudas proveedores</t>
  </si>
  <si>
    <t>Participación empresa</t>
  </si>
  <si>
    <t>Deudas Hacienda</t>
  </si>
  <si>
    <t>Deudas a tu favor</t>
  </si>
  <si>
    <t>Otras deudas</t>
  </si>
  <si>
    <t>coches</t>
  </si>
  <si>
    <t>otros bienes</t>
  </si>
  <si>
    <t>total ACTIVOS</t>
  </si>
  <si>
    <t>Total PASIVO</t>
  </si>
  <si>
    <t>TOTAL PATRIMONIO (ACTIVOS -PASIVOS)=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</si>
</sst>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_-* #,##0.00\ &quot;€&quot;_-;\-* #,##0.00\ &quot;€&quot;_-;_-* &quot;-&quot;??\ &quot;€&quot;_-;_-@"/>
    <numFmt numFmtId="165" formatCode="0.0%"/>
    <numFmt numFmtId="166" formatCode="_-* #,##0.00_-;\-* #,##0.00_-;_-* &quot;-&quot;??_-;_-@"/>
  </numFmts>
  <fonts count="8">
    <font>
      <sz val="11.0"/>
      <color theme="1"/>
      <name val="Calibri"/>
    </font>
    <font>
      <b/>
      <sz val="22.0"/>
      <color rgb="FF3F3F3F"/>
      <name val="Calibri"/>
    </font>
    <font/>
    <font>
      <sz val="14.0"/>
      <color rgb="FF7F7F7F"/>
      <name val="Calibri"/>
    </font>
    <font>
      <b/>
      <sz val="11.0"/>
      <color theme="1"/>
      <name val="Calibri"/>
    </font>
    <font>
      <b/>
      <sz val="10.0"/>
      <color theme="1"/>
      <name val="Calibri"/>
    </font>
    <font>
      <b/>
      <sz val="11.0"/>
      <color rgb="FF3F3F3F"/>
      <name val="Calibri"/>
    </font>
    <font>
      <color theme="1"/>
      <name val="Calibri"/>
    </font>
  </fonts>
  <fills count="27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CFE2F3"/>
        <bgColor rgb="FFCFE2F3"/>
      </patternFill>
    </fill>
    <fill>
      <patternFill patternType="solid">
        <fgColor rgb="FFFFFF00"/>
        <bgColor rgb="FFFFFF00"/>
      </patternFill>
    </fill>
    <fill>
      <patternFill patternType="solid">
        <fgColor rgb="FFFFC000"/>
        <bgColor rgb="FFFFC000"/>
      </patternFill>
    </fill>
    <fill>
      <patternFill patternType="solid">
        <fgColor rgb="FFC1E0FF"/>
        <bgColor rgb="FFC1E0FF"/>
      </patternFill>
    </fill>
    <fill>
      <patternFill patternType="solid">
        <fgColor rgb="FFFFFFCD"/>
        <bgColor rgb="FFFFFFCD"/>
      </patternFill>
    </fill>
    <fill>
      <patternFill patternType="solid">
        <fgColor rgb="FFFEF2CB"/>
        <bgColor rgb="FFFEF2CB"/>
      </patternFill>
    </fill>
    <fill>
      <patternFill patternType="solid">
        <fgColor rgb="FFE1F0FF"/>
        <bgColor rgb="FFE1F0FF"/>
      </patternFill>
    </fill>
    <fill>
      <patternFill patternType="solid">
        <fgColor rgb="FF92D050"/>
        <bgColor rgb="FF92D050"/>
      </patternFill>
    </fill>
    <fill>
      <patternFill patternType="solid">
        <fgColor rgb="FFFFFFAF"/>
        <bgColor rgb="FFFFFFAF"/>
      </patternFill>
    </fill>
    <fill>
      <patternFill patternType="solid">
        <fgColor rgb="FFFFFF75"/>
        <bgColor rgb="FFFFFF75"/>
      </patternFill>
    </fill>
    <fill>
      <patternFill patternType="solid">
        <fgColor rgb="FFFFE48F"/>
        <bgColor rgb="FFFFE48F"/>
      </patternFill>
    </fill>
    <fill>
      <patternFill patternType="solid">
        <fgColor rgb="FFFFD13F"/>
        <bgColor rgb="FFFFD13F"/>
      </patternFill>
    </fill>
    <fill>
      <patternFill patternType="solid">
        <fgColor rgb="FF61B0FF"/>
        <bgColor rgb="FF61B0FF"/>
      </patternFill>
    </fill>
    <fill>
      <patternFill patternType="solid">
        <fgColor rgb="FFBFBFBF"/>
        <bgColor rgb="FFBFBFBF"/>
      </patternFill>
    </fill>
    <fill>
      <patternFill patternType="solid">
        <fgColor rgb="FFFFD965"/>
        <bgColor rgb="FFFFD965"/>
      </patternFill>
    </fill>
    <fill>
      <patternFill patternType="solid">
        <fgColor rgb="FF9CC2E5"/>
        <bgColor rgb="FF9CC2E5"/>
      </patternFill>
    </fill>
    <fill>
      <patternFill patternType="solid">
        <fgColor rgb="FFBDD6EE"/>
        <bgColor rgb="FFBDD6EE"/>
      </patternFill>
    </fill>
    <fill>
      <patternFill patternType="solid">
        <fgColor rgb="FFDEEAF6"/>
        <bgColor rgb="FFDEEAF6"/>
      </patternFill>
    </fill>
    <fill>
      <patternFill patternType="solid">
        <fgColor rgb="FFE0E0E0"/>
        <bgColor rgb="FFE0E0E0"/>
      </patternFill>
    </fill>
    <fill>
      <patternFill patternType="solid">
        <fgColor rgb="FFEBE600"/>
        <bgColor rgb="FFEBE600"/>
      </patternFill>
    </fill>
    <fill>
      <patternFill patternType="solid">
        <fgColor rgb="FFFFFF99"/>
        <bgColor rgb="FFFFFF99"/>
      </patternFill>
    </fill>
    <fill>
      <patternFill patternType="solid">
        <fgColor rgb="FFFFECAF"/>
        <bgColor rgb="FFFFECAF"/>
      </patternFill>
    </fill>
    <fill>
      <patternFill patternType="solid">
        <fgColor rgb="FFFFD347"/>
        <bgColor rgb="FFFFD347"/>
      </patternFill>
    </fill>
    <fill>
      <patternFill patternType="solid">
        <fgColor rgb="FFA5A5A5"/>
        <bgColor rgb="FFA5A5A5"/>
      </patternFill>
    </fill>
  </fills>
  <borders count="114">
    <border/>
    <border>
      <left/>
      <right/>
      <top/>
      <bottom/>
    </border>
    <border>
      <left/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/>
      <top style="thin">
        <color rgb="FF000000"/>
      </top>
      <bottom style="thin">
        <color rgb="FF000000"/>
      </bottom>
    </border>
    <border>
      <left/>
      <right/>
      <top style="thin">
        <color rgb="FFFFE598"/>
      </top>
      <bottom style="thin">
        <color rgb="FFFFE598"/>
      </bottom>
    </border>
    <border>
      <left/>
      <right/>
      <top/>
      <bottom style="thin">
        <color rgb="FFC1E0FF"/>
      </bottom>
    </border>
    <border>
      <left/>
      <right/>
      <top style="thin">
        <color rgb="FFC1E0FF"/>
      </top>
      <bottom style="thin">
        <color rgb="FFC1E0FF"/>
      </bottom>
    </border>
    <border>
      <top style="thin">
        <color rgb="FFC1E0FF"/>
      </top>
      <bottom style="thin">
        <color rgb="FFC1E0FF"/>
      </bottom>
    </border>
    <border>
      <top style="thin">
        <color rgb="FFFFE598"/>
      </top>
      <bottom style="thin">
        <color rgb="FFFFE598"/>
      </bottom>
    </border>
    <border>
      <bottom style="thin">
        <color rgb="FFFFE598"/>
      </bottom>
    </border>
    <border>
      <left style="medium">
        <color rgb="FFFFFF00"/>
      </left>
      <right style="medium">
        <color rgb="FFFFFF00"/>
      </right>
      <top style="medium">
        <color rgb="FFFFFF00"/>
      </top>
      <bottom/>
    </border>
    <border>
      <left style="medium">
        <color rgb="FFFFFF00"/>
      </left>
      <right style="medium">
        <color rgb="FFFFFF00"/>
      </right>
      <top/>
    </border>
    <border>
      <left style="medium">
        <color rgb="FFFFFF00"/>
      </left>
      <right style="medium">
        <color rgb="FFFFFF00"/>
      </right>
    </border>
    <border>
      <left style="medium">
        <color rgb="FFFFFF00"/>
      </left>
      <right style="medium">
        <color rgb="FFFFFF00"/>
      </right>
      <bottom/>
    </border>
    <border>
      <left style="medium">
        <color rgb="FFFFFF00"/>
      </left>
      <top/>
      <bottom style="medium">
        <color rgb="FFFFFF00"/>
      </bottom>
    </border>
    <border>
      <right style="medium">
        <color rgb="FFFFFF00"/>
      </right>
      <top/>
      <bottom style="medium">
        <color rgb="FFFFFF00"/>
      </bottom>
    </border>
    <border>
      <left style="medium">
        <color rgb="FFFFFF00"/>
      </left>
      <right style="medium">
        <color rgb="FFFFFF00"/>
      </right>
      <top/>
      <bottom style="medium">
        <color rgb="FFFFFF00"/>
      </bottom>
    </border>
    <border>
      <left style="medium">
        <color rgb="FFFFD13F"/>
      </left>
      <right/>
      <top style="medium">
        <color rgb="FFFFD13F"/>
      </top>
      <bottom style="medium">
        <color rgb="FFFFD13F"/>
      </bottom>
    </border>
    <border>
      <left style="medium">
        <color rgb="FFFFE598"/>
      </left>
      <right style="medium">
        <color rgb="FFFFD13F"/>
      </right>
      <top style="medium">
        <color rgb="FFFFD13F"/>
      </top>
      <bottom style="medium">
        <color rgb="FFFFD13F"/>
      </bottom>
    </border>
    <border>
      <left/>
      <right style="hair">
        <color rgb="FF000000"/>
      </right>
      <top style="medium">
        <color rgb="FFFFD965"/>
      </top>
      <bottom style="medium">
        <color rgb="FFFFD965"/>
      </bottom>
    </border>
    <border>
      <left style="hair">
        <color rgb="FF000000"/>
      </left>
      <right style="hair">
        <color rgb="FF000000"/>
      </right>
      <top style="medium">
        <color rgb="FFFFD965"/>
      </top>
      <bottom style="medium">
        <color rgb="FFFFD965"/>
      </bottom>
    </border>
    <border>
      <left style="hair">
        <color rgb="FF000000"/>
      </left>
      <right/>
      <top/>
      <bottom/>
    </border>
    <border>
      <left style="hair">
        <color rgb="FF000000"/>
      </left>
      <right style="medium">
        <color rgb="FFFFD965"/>
      </right>
      <top style="medium">
        <color rgb="FFFFD965"/>
      </top>
      <bottom style="medium">
        <color rgb="FFFFD965"/>
      </bottom>
    </border>
    <border>
      <left style="medium">
        <color rgb="FFFFD965"/>
      </left>
      <right/>
      <top/>
    </border>
    <border>
      <left style="medium">
        <color rgb="FFFFD965"/>
      </left>
      <right style="medium">
        <color rgb="FFFFD965"/>
      </right>
    </border>
    <border>
      <left style="medium">
        <color rgb="FFFFD965"/>
      </left>
      <right style="medium">
        <color rgb="FFFFD965"/>
      </right>
      <top style="medium">
        <color rgb="FFFFD965"/>
      </top>
    </border>
    <border>
      <left style="medium">
        <color rgb="FFFFD965"/>
      </left>
      <right style="medium">
        <color rgb="FFFFD965"/>
      </right>
      <top/>
      <bottom/>
    </border>
    <border>
      <left style="medium">
        <color rgb="FFFFD965"/>
      </left>
      <right/>
    </border>
    <border>
      <left style="medium">
        <color rgb="FFFFD965"/>
      </left>
      <right/>
      <bottom style="thin">
        <color rgb="FF000000"/>
      </bottom>
    </border>
    <border>
      <left style="medium">
        <color rgb="FFFFD13F"/>
      </left>
      <top style="medium">
        <color rgb="FFFFD13F"/>
      </top>
      <bottom style="medium">
        <color rgb="FFFFD13F"/>
      </bottom>
    </border>
    <border>
      <right style="medium">
        <color rgb="FFFFD13F"/>
      </right>
      <top style="medium">
        <color rgb="FFFFD13F"/>
      </top>
      <bottom style="medium">
        <color rgb="FFFFD13F"/>
      </bottom>
    </border>
    <border>
      <left style="hair">
        <color rgb="FF000000"/>
      </left>
      <right style="hair">
        <color rgb="FF000000"/>
      </right>
      <top/>
      <bottom/>
    </border>
    <border>
      <left/>
      <top/>
      <bottom/>
    </border>
    <border>
      <right/>
      <top/>
      <bottom/>
    </border>
    <border>
      <left style="medium">
        <color rgb="FF8EAADB"/>
      </left>
      <right style="medium">
        <color rgb="FF8EAADB"/>
      </right>
      <top style="medium">
        <color rgb="FF8EAADB"/>
      </top>
      <bottom style="medium">
        <color rgb="FF8EAADB"/>
      </bottom>
    </border>
    <border>
      <left style="medium">
        <color rgb="FFC1E0FF"/>
      </left>
      <right/>
      <top style="medium">
        <color rgb="FFC1E0FF"/>
      </top>
      <bottom style="medium">
        <color rgb="FFC1E0FF"/>
      </bottom>
    </border>
    <border>
      <left style="medium">
        <color rgb="FFC1E0FF"/>
      </left>
      <right style="medium">
        <color rgb="FFC1E0FF"/>
      </right>
      <top style="medium">
        <color rgb="FFC1E0FF"/>
      </top>
      <bottom style="medium">
        <color rgb="FFC1E0FF"/>
      </bottom>
    </border>
    <border>
      <left style="medium">
        <color rgb="FFC1E0FF"/>
      </left>
      <right style="medium">
        <color rgb="FFC1E0FF"/>
      </right>
      <top style="medium">
        <color rgb="FFC1E0FF"/>
      </top>
      <bottom/>
    </border>
    <border>
      <left style="medium">
        <color rgb="FFC1E0FF"/>
      </left>
      <right style="medium">
        <color rgb="FFC1E0FF"/>
      </right>
      <top/>
      <bottom/>
    </border>
    <border>
      <left style="medium">
        <color rgb="FFC1E0FF"/>
      </left>
      <right/>
      <top style="medium">
        <color rgb="FFC1E0FF"/>
      </top>
    </border>
    <border>
      <left style="medium">
        <color rgb="FFC1E0FF"/>
      </left>
      <right style="medium">
        <color rgb="FFC1E0FF"/>
      </right>
      <top style="medium">
        <color rgb="FFC1E0FF"/>
      </top>
    </border>
    <border>
      <left style="medium">
        <color rgb="FFC1E0FF"/>
      </left>
      <right style="medium">
        <color rgb="FFC1E0FF"/>
      </right>
    </border>
    <border>
      <left style="medium">
        <color rgb="FFC1E0FF"/>
      </left>
      <right/>
    </border>
    <border>
      <left style="medium">
        <color rgb="FFC1E0FF"/>
      </left>
      <right/>
      <bottom style="medium">
        <color rgb="FFC1E0FF"/>
      </bottom>
    </border>
    <border>
      <left style="medium">
        <color rgb="FFC1E0FF"/>
      </left>
      <right style="medium">
        <color rgb="FFC1E0FF"/>
      </right>
      <bottom style="medium">
        <color rgb="FFC1E0FF"/>
      </bottom>
    </border>
    <border>
      <left style="medium">
        <color rgb="FFC1E0FF"/>
      </left>
      <top style="medium">
        <color rgb="FFC1E0FF"/>
      </top>
      <bottom style="medium">
        <color rgb="FFC1E0FF"/>
      </bottom>
    </border>
    <border>
      <right style="medium">
        <color rgb="FFC1E0FF"/>
      </right>
      <top style="medium">
        <color rgb="FFC1E0FF"/>
      </top>
      <bottom style="medium">
        <color rgb="FFC1E0FF"/>
      </bottom>
    </border>
    <border>
      <left style="medium">
        <color rgb="FFC1E0FF"/>
      </left>
      <right style="medium">
        <color rgb="FFC1E0FF"/>
      </right>
      <top/>
      <bottom style="medium">
        <color rgb="FFC1E0FF"/>
      </bottom>
    </border>
    <border>
      <left style="medium">
        <color rgb="FFC1E0FF"/>
      </left>
      <right/>
      <bottom/>
    </border>
    <border>
      <left style="medium">
        <color rgb="FFC1E0FF"/>
      </left>
      <right style="medium">
        <color rgb="FFC1E0FF"/>
      </right>
      <bottom/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/>
      <top style="thin">
        <color rgb="FF000000"/>
      </top>
      <bottom style="medium">
        <color rgb="FF000000"/>
      </bottom>
    </border>
    <border>
      <top style="thin">
        <color rgb="FF000000"/>
      </top>
      <bottom style="medium">
        <color rgb="FF000000"/>
      </bottom>
    </border>
    <border>
      <right/>
      <top style="thin">
        <color rgb="FF000000"/>
      </top>
      <bottom style="medium">
        <color rgb="FF000000"/>
      </bottom>
    </border>
    <border>
      <left/>
      <top/>
      <bottom style="thin">
        <color rgb="FF000000"/>
      </bottom>
    </border>
    <border>
      <top/>
      <bottom style="thin">
        <color rgb="FF000000"/>
      </bottom>
    </border>
    <border>
      <right/>
      <top/>
      <bottom style="thin">
        <color rgb="FF000000"/>
      </bottom>
    </border>
    <border>
      <left style="medium">
        <color rgb="FFFFD965"/>
      </left>
      <top style="medium">
        <color rgb="FFFFD965"/>
      </top>
      <bottom style="medium">
        <color rgb="FFFFD965"/>
      </bottom>
    </border>
    <border>
      <top style="medium">
        <color rgb="FFFFD965"/>
      </top>
      <bottom style="medium">
        <color rgb="FFFFD965"/>
      </bottom>
    </border>
    <border>
      <right style="medium">
        <color rgb="FFFFD965"/>
      </right>
      <top style="medium">
        <color rgb="FFFFD965"/>
      </top>
      <bottom style="medium">
        <color rgb="FFFFD965"/>
      </bottom>
    </border>
    <border>
      <left style="medium">
        <color rgb="FFEBE600"/>
      </left>
      <top style="medium">
        <color rgb="FFEBE600"/>
      </top>
      <bottom style="medium">
        <color rgb="FFFFD965"/>
      </bottom>
    </border>
    <border>
      <top style="medium">
        <color rgb="FFEBE600"/>
      </top>
      <bottom style="medium">
        <color rgb="FFFFD965"/>
      </bottom>
    </border>
    <border>
      <right style="medium">
        <color rgb="FFEBE600"/>
      </right>
      <top style="medium">
        <color rgb="FFEBE600"/>
      </top>
      <bottom style="medium">
        <color rgb="FFFFD965"/>
      </bottom>
    </border>
    <border>
      <left style="medium">
        <color rgb="FFFFE598"/>
      </left>
      <right style="medium">
        <color rgb="FFFFE598"/>
      </right>
      <top style="medium">
        <color rgb="FFFFE598"/>
      </top>
      <bottom/>
    </border>
    <border>
      <left style="medium">
        <color rgb="FFEBE600"/>
      </left>
      <right style="medium">
        <color rgb="FFEBE600"/>
      </right>
      <top style="medium">
        <color rgb="FFFFD965"/>
      </top>
      <bottom style="medium">
        <color rgb="FFFFD965"/>
      </bottom>
    </border>
    <border>
      <left style="medium">
        <color rgb="FFFFE598"/>
      </left>
      <right style="medium">
        <color rgb="FFFFE598"/>
      </right>
      <top style="medium">
        <color rgb="FFFFD965"/>
      </top>
    </border>
    <border>
      <left/>
      <right style="medium">
        <color rgb="FFFFD965"/>
      </right>
      <top/>
      <bottom/>
    </border>
    <border>
      <left style="medium">
        <color rgb="FFFFD965"/>
      </left>
      <right style="medium">
        <color rgb="FFFFD965"/>
      </right>
      <top style="medium">
        <color rgb="FFFFD965"/>
      </top>
      <bottom/>
    </border>
    <border>
      <left style="medium">
        <color rgb="FFFFD965"/>
      </left>
      <right/>
      <top/>
      <bottom/>
    </border>
    <border>
      <left style="medium">
        <color rgb="FFEBE600"/>
      </left>
      <right style="medium">
        <color rgb="FFEBE600"/>
      </right>
      <top style="medium">
        <color rgb="FFFFD965"/>
      </top>
    </border>
    <border>
      <left style="medium">
        <color rgb="FFEBE600"/>
      </left>
      <right style="medium">
        <color rgb="FFEBE600"/>
      </right>
    </border>
    <border>
      <left style="medium">
        <color rgb="FFFFE598"/>
      </left>
      <right style="medium">
        <color rgb="FFFFE598"/>
      </right>
    </border>
    <border>
      <left style="medium">
        <color rgb="FFFFD965"/>
      </left>
    </border>
    <border>
      <left style="medium">
        <color rgb="FFFFE598"/>
      </left>
      <right style="medium">
        <color rgb="FFFFE598"/>
      </right>
      <bottom/>
    </border>
    <border>
      <left style="medium">
        <color rgb="FFFFE598"/>
      </left>
      <top/>
      <bottom style="medium">
        <color rgb="FFFFE598"/>
      </bottom>
    </border>
    <border>
      <right style="medium">
        <color rgb="FFFFE598"/>
      </right>
      <top/>
      <bottom style="medium">
        <color rgb="FFFFE598"/>
      </bottom>
    </border>
    <border>
      <left/>
      <right style="hair">
        <color rgb="FF000000"/>
      </right>
      <top/>
      <bottom/>
    </border>
    <border>
      <left style="medium">
        <color rgb="FFEBE600"/>
      </left>
      <right style="medium">
        <color rgb="FFEBE600"/>
      </right>
      <top style="medium">
        <color rgb="FFFFD965"/>
      </top>
      <bottom style="medium">
        <color rgb="FFEBE600"/>
      </bottom>
    </border>
    <border>
      <left style="medium">
        <color rgb="FFFFC000"/>
      </left>
      <top style="medium">
        <color rgb="FFFFC000"/>
      </top>
      <bottom style="medium">
        <color rgb="FFFFC000"/>
      </bottom>
    </border>
    <border>
      <top style="medium">
        <color rgb="FFFFC000"/>
      </top>
      <bottom style="medium">
        <color rgb="FFFFC000"/>
      </bottom>
    </border>
    <border>
      <right style="medium">
        <color rgb="FFFFC000"/>
      </right>
      <top style="medium">
        <color rgb="FFFFC000"/>
      </top>
      <bottom style="medium">
        <color rgb="FFFFC000"/>
      </bottom>
    </border>
    <border>
      <left style="medium">
        <color rgb="FFFFE598"/>
      </left>
      <right/>
      <top style="medium">
        <color rgb="FFFFE598"/>
      </top>
      <bottom/>
    </border>
    <border>
      <left style="medium">
        <color rgb="FFFFC000"/>
      </left>
      <right style="medium">
        <color rgb="FFFFC000"/>
      </right>
      <top style="medium">
        <color rgb="FFFFC000"/>
      </top>
      <bottom/>
    </border>
    <border>
      <left/>
      <right/>
      <top/>
    </border>
    <border>
      <right style="medium">
        <color rgb="FFFFD965"/>
      </right>
      <top style="medium">
        <color rgb="FFFFD965"/>
      </top>
    </border>
    <border>
      <right style="medium">
        <color rgb="FFFFD965"/>
      </right>
    </border>
    <border>
      <left style="medium">
        <color rgb="FFFFC000"/>
      </left>
      <right style="medium">
        <color rgb="FFFFC000"/>
      </right>
      <top style="medium">
        <color rgb="FFFFD965"/>
      </top>
    </border>
    <border>
      <left/>
      <right/>
    </border>
    <border>
      <left style="medium">
        <color rgb="FFFFC000"/>
      </left>
      <right style="medium">
        <color rgb="FFFFC000"/>
      </right>
    </border>
    <border>
      <left/>
      <right/>
      <bottom/>
    </border>
    <border>
      <right style="hair">
        <color rgb="FF000000"/>
      </right>
      <top/>
      <bottom/>
    </border>
    <border>
      <top style="medium">
        <color rgb="FFC1E0FF"/>
      </top>
      <bottom style="medium">
        <color rgb="FFC1E0FF"/>
      </bottom>
    </border>
    <border>
      <left style="medium">
        <color rgb="FF61B0FF"/>
      </left>
      <top style="medium">
        <color rgb="FF61B0FF"/>
      </top>
      <bottom style="medium">
        <color rgb="FF61B0FF"/>
      </bottom>
    </border>
    <border>
      <top style="medium">
        <color rgb="FF61B0FF"/>
      </top>
      <bottom style="medium">
        <color rgb="FF61B0FF"/>
      </bottom>
    </border>
    <border>
      <right style="medium">
        <color rgb="FF61B0FF"/>
      </right>
      <top style="medium">
        <color rgb="FF61B0FF"/>
      </top>
      <bottom style="medium">
        <color rgb="FF61B0FF"/>
      </bottom>
    </border>
    <border>
      <left style="medium">
        <color rgb="FFC1E0FF"/>
      </left>
      <right/>
      <top/>
      <bottom/>
    </border>
    <border>
      <left style="medium">
        <color rgb="FF61B0FF"/>
      </left>
      <right style="medium">
        <color rgb="FF61B0FF"/>
      </right>
      <top style="medium">
        <color rgb="FF61B0FF"/>
      </top>
      <bottom style="medium">
        <color rgb="FFC1E0FF"/>
      </bottom>
    </border>
    <border>
      <left style="medium">
        <color rgb="FF61B0FF"/>
      </left>
      <right style="medium">
        <color rgb="FF61B0FF"/>
      </right>
      <top style="medium">
        <color rgb="FFC1E0FF"/>
      </top>
    </border>
    <border>
      <left style="medium">
        <color rgb="FF61B0FF"/>
      </left>
      <right style="medium">
        <color rgb="FF61B0FF"/>
      </right>
    </border>
    <border>
      <left style="medium">
        <color rgb="FF61B0FF"/>
      </left>
      <right style="medium">
        <color rgb="FF61B0FF"/>
      </right>
      <bottom style="medium">
        <color rgb="FFC1E0FF"/>
      </bottom>
    </border>
    <border>
      <left/>
      <right style="medium">
        <color rgb="FFC1E0FF"/>
      </right>
      <top/>
      <bottom/>
    </border>
    <border>
      <left style="medium">
        <color rgb="FF61B0FF"/>
      </left>
      <right style="medium">
        <color rgb="FF61B0FF"/>
      </right>
      <top style="medium">
        <color rgb="FFC1E0FF"/>
      </top>
      <bottom style="medium">
        <color rgb="FF61B0FF"/>
      </bottom>
    </border>
    <border>
      <left style="medium">
        <color rgb="FF61B0FF"/>
      </left>
      <right style="medium">
        <color rgb="FF61B0FF"/>
      </right>
      <top style="medium">
        <color rgb="FF61B0FF"/>
      </top>
      <bottom/>
    </border>
    <border>
      <left style="medium">
        <color rgb="FF61B0FF"/>
      </left>
      <right style="medium">
        <color rgb="FF61B0FF"/>
      </right>
      <top style="medium">
        <color rgb="FF61B0FF"/>
      </top>
    </border>
    <border>
      <left style="medium">
        <color rgb="FF61B0FF"/>
      </left>
      <right style="medium">
        <color rgb="FF61B0FF"/>
      </right>
      <bottom style="medium">
        <color rgb="FF61B0FF"/>
      </bottom>
    </border>
    <border>
      <left/>
      <right style="medium">
        <color rgb="FFC1E0FF"/>
      </right>
      <top/>
      <bottom style="medium">
        <color rgb="FFC1E0FF"/>
      </bottom>
    </border>
    <border>
      <left style="medium">
        <color rgb="FF61B0FF"/>
      </left>
      <right style="medium">
        <color rgb="FF61B0FF"/>
      </right>
      <top style="medium">
        <color rgb="FF61B0FF"/>
      </top>
      <bottom style="medium">
        <color rgb="FF61B0FF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1">
    <xf borderId="0" fillId="0" fontId="0" numFmtId="0" applyAlignment="1" applyFont="1"/>
  </cellStyleXfs>
  <cellXfs count="249">
    <xf borderId="0" fillId="0" fontId="0" numFmtId="0" xfId="0" applyAlignment="1" applyFont="1">
      <alignment readingOrder="0" shrinkToFit="0" vertical="bottom" wrapText="0"/>
    </xf>
    <xf borderId="0" fillId="0" fontId="0" numFmtId="0" xfId="0" applyAlignment="1" applyFont="1">
      <alignment horizontal="center"/>
    </xf>
    <xf borderId="1" fillId="2" fontId="0" numFmtId="0" xfId="0" applyAlignment="1" applyBorder="1" applyFill="1" applyFont="1">
      <alignment horizontal="center"/>
    </xf>
    <xf borderId="2" fillId="3" fontId="1" numFmtId="0" xfId="0" applyAlignment="1" applyBorder="1" applyFill="1" applyFont="1">
      <alignment horizontal="center" vertical="center"/>
    </xf>
    <xf borderId="3" fillId="0" fontId="2" numFmtId="0" xfId="0" applyBorder="1" applyFont="1"/>
    <xf borderId="4" fillId="0" fontId="2" numFmtId="0" xfId="0" applyBorder="1" applyFont="1"/>
    <xf borderId="0" fillId="0" fontId="1" numFmtId="0" xfId="0" applyAlignment="1" applyFont="1">
      <alignment horizontal="left" vertical="center"/>
    </xf>
    <xf borderId="1" fillId="2" fontId="1" numFmtId="0" xfId="0" applyAlignment="1" applyBorder="1" applyFont="1">
      <alignment horizontal="center" vertical="center"/>
    </xf>
    <xf borderId="0" fillId="0" fontId="3" numFmtId="0" xfId="0" applyAlignment="1" applyFont="1">
      <alignment vertical="top"/>
    </xf>
    <xf borderId="1" fillId="4" fontId="4" numFmtId="0" xfId="0" applyAlignment="1" applyBorder="1" applyFill="1" applyFont="1">
      <alignment horizontal="center"/>
    </xf>
    <xf borderId="1" fillId="2" fontId="4" numFmtId="0" xfId="0" applyAlignment="1" applyBorder="1" applyFont="1">
      <alignment horizontal="center"/>
    </xf>
    <xf borderId="1" fillId="5" fontId="4" numFmtId="0" xfId="0" applyAlignment="1" applyBorder="1" applyFill="1" applyFont="1">
      <alignment horizontal="center"/>
    </xf>
    <xf borderId="1" fillId="6" fontId="4" numFmtId="0" xfId="0" applyAlignment="1" applyBorder="1" applyFill="1" applyFont="1">
      <alignment horizontal="center"/>
    </xf>
    <xf borderId="5" fillId="7" fontId="0" numFmtId="0" xfId="0" applyAlignment="1" applyBorder="1" applyFill="1" applyFont="1">
      <alignment horizontal="center"/>
    </xf>
    <xf borderId="5" fillId="8" fontId="0" numFmtId="0" xfId="0" applyAlignment="1" applyBorder="1" applyFill="1" applyFont="1">
      <alignment horizontal="center"/>
    </xf>
    <xf borderId="6" fillId="9" fontId="0" numFmtId="0" xfId="0" applyAlignment="1" applyBorder="1" applyFill="1" applyFont="1">
      <alignment horizontal="center"/>
    </xf>
    <xf borderId="7" fillId="9" fontId="0" numFmtId="0" xfId="0" applyAlignment="1" applyBorder="1" applyFont="1">
      <alignment horizontal="center"/>
    </xf>
    <xf borderId="8" fillId="0" fontId="0" numFmtId="0" xfId="0" applyAlignment="1" applyBorder="1" applyFont="1">
      <alignment horizontal="center"/>
    </xf>
    <xf borderId="5" fillId="2" fontId="0" numFmtId="0" xfId="0" applyAlignment="1" applyBorder="1" applyFont="1">
      <alignment horizontal="center"/>
    </xf>
    <xf borderId="9" fillId="0" fontId="0" numFmtId="0" xfId="0" applyAlignment="1" applyBorder="1" applyFont="1">
      <alignment horizontal="center"/>
    </xf>
    <xf borderId="10" fillId="0" fontId="0" numFmtId="0" xfId="0" applyAlignment="1" applyBorder="1" applyFont="1">
      <alignment horizontal="center"/>
    </xf>
    <xf borderId="1" fillId="10" fontId="4" numFmtId="0" xfId="0" applyAlignment="1" applyBorder="1" applyFill="1" applyFont="1">
      <alignment horizontal="center"/>
    </xf>
    <xf borderId="6" fillId="10" fontId="0" numFmtId="0" xfId="0" applyAlignment="1" applyBorder="1" applyFont="1">
      <alignment horizontal="center"/>
    </xf>
    <xf borderId="7" fillId="10" fontId="0" numFmtId="0" xfId="0" applyAlignment="1" applyBorder="1" applyFont="1">
      <alignment horizontal="center"/>
    </xf>
    <xf borderId="0" fillId="0" fontId="0" numFmtId="0" xfId="0" applyFont="1"/>
    <xf borderId="1" fillId="2" fontId="0" numFmtId="0" xfId="0" applyBorder="1" applyFont="1"/>
    <xf borderId="11" fillId="11" fontId="4" numFmtId="0" xfId="0" applyAlignment="1" applyBorder="1" applyFill="1" applyFont="1">
      <alignment horizontal="center"/>
    </xf>
    <xf borderId="11" fillId="12" fontId="4" numFmtId="17" xfId="0" applyAlignment="1" applyBorder="1" applyFill="1" applyFont="1" applyNumberFormat="1">
      <alignment horizontal="center"/>
    </xf>
    <xf borderId="1" fillId="2" fontId="4" numFmtId="17" xfId="0" applyAlignment="1" applyBorder="1" applyFont="1" applyNumberFormat="1">
      <alignment horizontal="center"/>
    </xf>
    <xf borderId="11" fillId="12" fontId="4" numFmtId="0" xfId="0" applyAlignment="1" applyBorder="1" applyFont="1">
      <alignment horizontal="center"/>
    </xf>
    <xf borderId="12" fillId="12" fontId="4" numFmtId="0" xfId="0" applyAlignment="1" applyBorder="1" applyFont="1">
      <alignment horizontal="center" vertical="center"/>
    </xf>
    <xf borderId="13" fillId="0" fontId="0" numFmtId="0" xfId="0" applyBorder="1" applyFont="1"/>
    <xf borderId="13" fillId="0" fontId="0" numFmtId="164" xfId="0" applyAlignment="1" applyBorder="1" applyFont="1" applyNumberFormat="1">
      <alignment readingOrder="0"/>
    </xf>
    <xf borderId="1" fillId="2" fontId="0" numFmtId="164" xfId="0" applyBorder="1" applyFont="1" applyNumberFormat="1"/>
    <xf borderId="13" fillId="0" fontId="0" numFmtId="164" xfId="0" applyBorder="1" applyFont="1" applyNumberFormat="1"/>
    <xf borderId="13" fillId="0" fontId="0" numFmtId="9" xfId="0" applyBorder="1" applyFont="1" applyNumberFormat="1"/>
    <xf borderId="13" fillId="0" fontId="2" numFmtId="0" xfId="0" applyBorder="1" applyFont="1"/>
    <xf borderId="14" fillId="0" fontId="2" numFmtId="0" xfId="0" applyBorder="1" applyFont="1"/>
    <xf borderId="15" fillId="11" fontId="4" numFmtId="0" xfId="0" applyAlignment="1" applyBorder="1" applyFont="1">
      <alignment horizontal="center"/>
    </xf>
    <xf borderId="16" fillId="0" fontId="2" numFmtId="0" xfId="0" applyBorder="1" applyFont="1"/>
    <xf borderId="17" fillId="12" fontId="4" numFmtId="164" xfId="0" applyAlignment="1" applyBorder="1" applyFont="1" applyNumberFormat="1">
      <alignment horizontal="center"/>
    </xf>
    <xf borderId="1" fillId="2" fontId="4" numFmtId="164" xfId="0" applyAlignment="1" applyBorder="1" applyFont="1" applyNumberFormat="1">
      <alignment horizontal="center"/>
    </xf>
    <xf borderId="18" fillId="13" fontId="4" numFmtId="0" xfId="0" applyAlignment="1" applyBorder="1" applyFill="1" applyFont="1">
      <alignment horizontal="center"/>
    </xf>
    <xf borderId="19" fillId="13" fontId="4" numFmtId="0" xfId="0" applyAlignment="1" applyBorder="1" applyFont="1">
      <alignment horizontal="center"/>
    </xf>
    <xf borderId="20" fillId="14" fontId="4" numFmtId="17" xfId="0" applyAlignment="1" applyBorder="1" applyFill="1" applyFont="1" applyNumberFormat="1">
      <alignment horizontal="center"/>
    </xf>
    <xf borderId="21" fillId="14" fontId="4" numFmtId="17" xfId="0" applyAlignment="1" applyBorder="1" applyFont="1" applyNumberFormat="1">
      <alignment horizontal="center"/>
    </xf>
    <xf borderId="22" fillId="2" fontId="4" numFmtId="17" xfId="0" applyAlignment="1" applyBorder="1" applyFont="1" applyNumberFormat="1">
      <alignment horizontal="center"/>
    </xf>
    <xf borderId="23" fillId="14" fontId="4" numFmtId="0" xfId="0" applyAlignment="1" applyBorder="1" applyFont="1">
      <alignment horizontal="center"/>
    </xf>
    <xf borderId="0" fillId="0" fontId="0" numFmtId="9" xfId="0" applyFont="1" applyNumberFormat="1"/>
    <xf borderId="24" fillId="14" fontId="4" numFmtId="0" xfId="0" applyAlignment="1" applyBorder="1" applyFont="1">
      <alignment horizontal="center" shrinkToFit="0" vertical="center" wrapText="1"/>
    </xf>
    <xf borderId="25" fillId="0" fontId="0" numFmtId="0" xfId="0" applyBorder="1" applyFont="1"/>
    <xf borderId="26" fillId="0" fontId="0" numFmtId="164" xfId="0" applyBorder="1" applyFont="1" applyNumberFormat="1"/>
    <xf borderId="27" fillId="2" fontId="0" numFmtId="164" xfId="0" applyBorder="1" applyFont="1" applyNumberFormat="1"/>
    <xf borderId="26" fillId="0" fontId="0" numFmtId="9" xfId="0" applyBorder="1" applyFont="1" applyNumberFormat="1"/>
    <xf borderId="28" fillId="0" fontId="2" numFmtId="0" xfId="0" applyBorder="1" applyFont="1"/>
    <xf borderId="25" fillId="0" fontId="0" numFmtId="164" xfId="0" applyBorder="1" applyFont="1" applyNumberFormat="1"/>
    <xf borderId="29" fillId="0" fontId="2" numFmtId="0" xfId="0" applyBorder="1" applyFont="1"/>
    <xf borderId="30" fillId="13" fontId="4" numFmtId="0" xfId="0" applyAlignment="1" applyBorder="1" applyFont="1">
      <alignment horizontal="center"/>
    </xf>
    <xf borderId="31" fillId="0" fontId="2" numFmtId="0" xfId="0" applyBorder="1" applyFont="1"/>
    <xf borderId="20" fillId="14" fontId="4" numFmtId="164" xfId="0" applyAlignment="1" applyBorder="1" applyFont="1" applyNumberFormat="1">
      <alignment horizontal="center"/>
    </xf>
    <xf borderId="21" fillId="14" fontId="4" numFmtId="164" xfId="0" applyAlignment="1" applyBorder="1" applyFont="1" applyNumberFormat="1">
      <alignment horizontal="center"/>
    </xf>
    <xf borderId="32" fillId="2" fontId="4" numFmtId="164" xfId="0" applyAlignment="1" applyBorder="1" applyFont="1" applyNumberFormat="1">
      <alignment horizontal="center"/>
    </xf>
    <xf borderId="21" fillId="14" fontId="4" numFmtId="9" xfId="0" applyAlignment="1" applyBorder="1" applyFont="1" applyNumberFormat="1">
      <alignment horizontal="center"/>
    </xf>
    <xf borderId="33" fillId="15" fontId="5" numFmtId="0" xfId="0" applyAlignment="1" applyBorder="1" applyFill="1" applyFont="1">
      <alignment horizontal="center"/>
    </xf>
    <xf borderId="34" fillId="0" fontId="2" numFmtId="0" xfId="0" applyBorder="1" applyFont="1"/>
    <xf borderId="1" fillId="15" fontId="4" numFmtId="164" xfId="0" applyBorder="1" applyFont="1" applyNumberFormat="1"/>
    <xf borderId="1" fillId="2" fontId="4" numFmtId="164" xfId="0" applyBorder="1" applyFont="1" applyNumberFormat="1"/>
    <xf borderId="35" fillId="2" fontId="4" numFmtId="165" xfId="0" applyBorder="1" applyFont="1" applyNumberFormat="1"/>
    <xf borderId="0" fillId="0" fontId="4" numFmtId="0" xfId="0" applyFont="1"/>
    <xf borderId="1" fillId="2" fontId="4" numFmtId="0" xfId="0" applyBorder="1" applyFont="1"/>
    <xf borderId="36" fillId="9" fontId="4" numFmtId="0" xfId="0" applyAlignment="1" applyBorder="1" applyFont="1">
      <alignment horizontal="center"/>
    </xf>
    <xf borderId="37" fillId="9" fontId="4" numFmtId="0" xfId="0" applyAlignment="1" applyBorder="1" applyFont="1">
      <alignment horizontal="center"/>
    </xf>
    <xf borderId="38" fillId="6" fontId="4" numFmtId="17" xfId="0" applyAlignment="1" applyBorder="1" applyFont="1" applyNumberFormat="1">
      <alignment horizontal="center"/>
    </xf>
    <xf borderId="39" fillId="2" fontId="4" numFmtId="17" xfId="0" applyAlignment="1" applyBorder="1" applyFont="1" applyNumberFormat="1">
      <alignment horizontal="center"/>
    </xf>
    <xf borderId="38" fillId="6" fontId="4" numFmtId="0" xfId="0" applyAlignment="1" applyBorder="1" applyFont="1">
      <alignment horizontal="center"/>
    </xf>
    <xf borderId="40" fillId="6" fontId="4" numFmtId="0" xfId="0" applyAlignment="1" applyBorder="1" applyFont="1">
      <alignment horizontal="center" vertical="center"/>
    </xf>
    <xf borderId="41" fillId="0" fontId="0" numFmtId="0" xfId="0" applyBorder="1" applyFont="1"/>
    <xf borderId="41" fillId="0" fontId="0" numFmtId="164" xfId="0" applyBorder="1" applyFont="1" applyNumberFormat="1"/>
    <xf borderId="39" fillId="2" fontId="0" numFmtId="164" xfId="0" applyBorder="1" applyFont="1" applyNumberFormat="1"/>
    <xf borderId="42" fillId="0" fontId="0" numFmtId="9" xfId="0" applyBorder="1" applyFont="1" applyNumberFormat="1"/>
    <xf borderId="43" fillId="0" fontId="2" numFmtId="0" xfId="0" applyBorder="1" applyFont="1"/>
    <xf borderId="42" fillId="0" fontId="0" numFmtId="164" xfId="0" applyBorder="1" applyFont="1" applyNumberFormat="1"/>
    <xf borderId="44" fillId="0" fontId="2" numFmtId="0" xfId="0" applyBorder="1" applyFont="1"/>
    <xf borderId="45" fillId="0" fontId="0" numFmtId="164" xfId="0" applyBorder="1" applyFont="1" applyNumberFormat="1"/>
    <xf borderId="46" fillId="9" fontId="4" numFmtId="0" xfId="0" applyAlignment="1" applyBorder="1" applyFont="1">
      <alignment horizontal="center" vertical="center"/>
    </xf>
    <xf borderId="47" fillId="0" fontId="2" numFmtId="0" xfId="0" applyBorder="1" applyFont="1"/>
    <xf borderId="48" fillId="6" fontId="0" numFmtId="164" xfId="0" applyBorder="1" applyFont="1" applyNumberFormat="1"/>
    <xf borderId="48" fillId="6" fontId="4" numFmtId="9" xfId="0" applyBorder="1" applyFont="1" applyNumberFormat="1"/>
    <xf borderId="0" fillId="0" fontId="4" numFmtId="0" xfId="0" applyAlignment="1" applyFont="1">
      <alignment horizontal="center" vertical="center"/>
    </xf>
    <xf borderId="0" fillId="0" fontId="0" numFmtId="164" xfId="0" applyFont="1" applyNumberFormat="1"/>
    <xf borderId="40" fillId="6" fontId="4" numFmtId="0" xfId="0" applyAlignment="1" applyBorder="1" applyFont="1">
      <alignment horizontal="center" shrinkToFit="0" vertical="center" wrapText="1"/>
    </xf>
    <xf borderId="41" fillId="0" fontId="0" numFmtId="9" xfId="0" applyBorder="1" applyFont="1" applyNumberFormat="1"/>
    <xf borderId="49" fillId="0" fontId="2" numFmtId="0" xfId="0" applyBorder="1" applyFont="1"/>
    <xf borderId="41" fillId="6" fontId="4" numFmtId="0" xfId="0" applyAlignment="1" applyBorder="1" applyFont="1">
      <alignment horizontal="center" vertical="center"/>
    </xf>
    <xf borderId="42" fillId="0" fontId="2" numFmtId="0" xfId="0" applyBorder="1" applyFont="1"/>
    <xf borderId="45" fillId="0" fontId="2" numFmtId="0" xfId="0" applyBorder="1" applyFont="1"/>
    <xf borderId="50" fillId="0" fontId="2" numFmtId="0" xfId="0" applyBorder="1" applyFont="1"/>
    <xf borderId="48" fillId="6" fontId="0" numFmtId="9" xfId="0" applyBorder="1" applyFont="1" applyNumberFormat="1"/>
    <xf borderId="36" fillId="10" fontId="4" numFmtId="0" xfId="0" applyAlignment="1" applyBorder="1" applyFont="1">
      <alignment horizontal="center"/>
    </xf>
    <xf borderId="37" fillId="10" fontId="4" numFmtId="0" xfId="0" applyAlignment="1" applyBorder="1" applyFont="1">
      <alignment horizontal="center"/>
    </xf>
    <xf borderId="38" fillId="10" fontId="4" numFmtId="17" xfId="0" applyAlignment="1" applyBorder="1" applyFont="1" applyNumberFormat="1">
      <alignment horizontal="center"/>
    </xf>
    <xf borderId="38" fillId="10" fontId="4" numFmtId="0" xfId="0" applyAlignment="1" applyBorder="1" applyFont="1">
      <alignment horizontal="center"/>
    </xf>
    <xf borderId="41" fillId="10" fontId="4" numFmtId="0" xfId="0" applyAlignment="1" applyBorder="1" applyFont="1">
      <alignment horizontal="center" vertical="center"/>
    </xf>
    <xf borderId="46" fillId="10" fontId="4" numFmtId="0" xfId="0" applyAlignment="1" applyBorder="1" applyFont="1">
      <alignment horizontal="center" vertical="center"/>
    </xf>
    <xf borderId="48" fillId="10" fontId="0" numFmtId="164" xfId="0" applyBorder="1" applyFont="1" applyNumberFormat="1"/>
    <xf borderId="48" fillId="10" fontId="4" numFmtId="9" xfId="0" applyBorder="1" applyFont="1" applyNumberFormat="1"/>
    <xf borderId="51" fillId="0" fontId="4" numFmtId="0" xfId="0" applyAlignment="1" applyBorder="1" applyFont="1">
      <alignment horizontal="center"/>
    </xf>
    <xf borderId="3" fillId="0" fontId="4" numFmtId="164" xfId="0" applyBorder="1" applyFont="1" applyNumberFormat="1"/>
    <xf borderId="0" fillId="0" fontId="4" numFmtId="0" xfId="0" applyAlignment="1" applyFont="1">
      <alignment horizontal="center"/>
    </xf>
    <xf borderId="0" fillId="0" fontId="4" numFmtId="164" xfId="0" applyFont="1" applyNumberFormat="1"/>
    <xf borderId="52" fillId="16" fontId="4" numFmtId="0" xfId="0" applyBorder="1" applyFill="1" applyFont="1"/>
    <xf borderId="53" fillId="16" fontId="4" numFmtId="0" xfId="0" applyBorder="1" applyFont="1"/>
    <xf borderId="52" fillId="17" fontId="4" numFmtId="0" xfId="0" applyBorder="1" applyFill="1" applyFont="1"/>
    <xf borderId="53" fillId="17" fontId="0" numFmtId="9" xfId="0" applyBorder="1" applyFont="1" applyNumberFormat="1"/>
    <xf borderId="52" fillId="16" fontId="4" numFmtId="9" xfId="0" applyAlignment="1" applyBorder="1" applyFont="1" applyNumberFormat="1">
      <alignment horizontal="center"/>
    </xf>
    <xf borderId="52" fillId="18" fontId="4" numFmtId="0" xfId="0" applyBorder="1" applyFill="1" applyFont="1"/>
    <xf borderId="53" fillId="18" fontId="0" numFmtId="9" xfId="0" applyBorder="1" applyFont="1" applyNumberFormat="1"/>
    <xf borderId="54" fillId="16" fontId="4" numFmtId="9" xfId="0" applyAlignment="1" applyBorder="1" applyFont="1" applyNumberFormat="1">
      <alignment horizontal="center" vertical="center"/>
    </xf>
    <xf borderId="55" fillId="0" fontId="2" numFmtId="0" xfId="0" applyBorder="1" applyFont="1"/>
    <xf borderId="56" fillId="0" fontId="2" numFmtId="0" xfId="0" applyBorder="1" applyFont="1"/>
    <xf borderId="52" fillId="19" fontId="4" numFmtId="0" xfId="0" applyBorder="1" applyFill="1" applyFont="1"/>
    <xf borderId="53" fillId="19" fontId="0" numFmtId="9" xfId="0" applyBorder="1" applyFont="1" applyNumberFormat="1"/>
    <xf borderId="52" fillId="20" fontId="4" numFmtId="0" xfId="0" applyBorder="1" applyFill="1" applyFont="1"/>
    <xf borderId="53" fillId="20" fontId="0" numFmtId="9" xfId="0" applyBorder="1" applyFont="1" applyNumberFormat="1"/>
    <xf borderId="52" fillId="10" fontId="4" numFmtId="0" xfId="0" applyBorder="1" applyFont="1"/>
    <xf borderId="53" fillId="10" fontId="0" numFmtId="9" xfId="0" applyBorder="1" applyFont="1" applyNumberFormat="1"/>
    <xf borderId="52" fillId="16" fontId="0" numFmtId="9" xfId="0" applyBorder="1" applyFont="1" applyNumberFormat="1"/>
    <xf borderId="57" fillId="21" fontId="6" numFmtId="0" xfId="0" applyAlignment="1" applyBorder="1" applyFill="1" applyFont="1">
      <alignment horizontal="left" vertical="center"/>
    </xf>
    <xf borderId="58" fillId="0" fontId="2" numFmtId="0" xfId="0" applyBorder="1" applyFont="1"/>
    <xf borderId="59" fillId="0" fontId="2" numFmtId="0" xfId="0" applyBorder="1" applyFont="1"/>
    <xf borderId="60" fillId="21" fontId="4" numFmtId="0" xfId="0" applyAlignment="1" applyBorder="1" applyFont="1">
      <alignment horizontal="left"/>
    </xf>
    <xf borderId="61" fillId="0" fontId="2" numFmtId="0" xfId="0" applyBorder="1" applyFont="1"/>
    <xf borderId="62" fillId="0" fontId="2" numFmtId="0" xfId="0" applyBorder="1" applyFont="1"/>
    <xf borderId="63" fillId="0" fontId="4" numFmtId="0" xfId="0" applyAlignment="1" applyBorder="1" applyFont="1">
      <alignment horizontal="center"/>
    </xf>
    <xf borderId="64" fillId="0" fontId="2" numFmtId="0" xfId="0" applyBorder="1" applyFont="1"/>
    <xf borderId="65" fillId="0" fontId="2" numFmtId="0" xfId="0" applyBorder="1" applyFont="1"/>
    <xf borderId="66" fillId="0" fontId="4" numFmtId="0" xfId="0" applyAlignment="1" applyBorder="1" applyFont="1">
      <alignment horizontal="center"/>
    </xf>
    <xf borderId="67" fillId="0" fontId="2" numFmtId="0" xfId="0" applyBorder="1" applyFont="1"/>
    <xf borderId="68" fillId="0" fontId="2" numFmtId="0" xfId="0" applyBorder="1" applyFont="1"/>
    <xf borderId="69" fillId="11" fontId="4" numFmtId="0" xfId="0" applyAlignment="1" applyBorder="1" applyFont="1">
      <alignment horizontal="center"/>
    </xf>
    <xf borderId="21" fillId="12" fontId="4" numFmtId="17" xfId="0" applyAlignment="1" applyBorder="1" applyFont="1" applyNumberFormat="1">
      <alignment horizontal="center"/>
    </xf>
    <xf borderId="70" fillId="12" fontId="4" numFmtId="17" xfId="0" applyAlignment="1" applyBorder="1" applyFont="1" applyNumberFormat="1">
      <alignment horizontal="center"/>
    </xf>
    <xf borderId="70" fillId="22" fontId="4" numFmtId="0" xfId="0" applyAlignment="1" applyBorder="1" applyFill="1" applyFont="1">
      <alignment horizontal="center"/>
    </xf>
    <xf borderId="71" fillId="12" fontId="4" numFmtId="0" xfId="0" applyAlignment="1" applyBorder="1" applyFont="1">
      <alignment horizontal="center" vertical="center"/>
    </xf>
    <xf borderId="72" fillId="2" fontId="0" numFmtId="0" xfId="0" applyBorder="1" applyFont="1"/>
    <xf borderId="73" fillId="23" fontId="0" numFmtId="2" xfId="0" applyBorder="1" applyFill="1" applyFont="1" applyNumberFormat="1"/>
    <xf borderId="26" fillId="0" fontId="0" numFmtId="2" xfId="0" applyBorder="1" applyFont="1" applyNumberFormat="1"/>
    <xf borderId="74" fillId="2" fontId="0" numFmtId="2" xfId="0" applyBorder="1" applyFont="1" applyNumberFormat="1"/>
    <xf borderId="75" fillId="0" fontId="0" numFmtId="2" xfId="0" applyBorder="1" applyFont="1" applyNumberFormat="1"/>
    <xf borderId="1" fillId="2" fontId="0" numFmtId="2" xfId="0" applyBorder="1" applyFont="1" applyNumberFormat="1"/>
    <xf borderId="76" fillId="0" fontId="0" numFmtId="2" xfId="0" applyBorder="1" applyFont="1" applyNumberFormat="1"/>
    <xf borderId="77" fillId="0" fontId="2" numFmtId="0" xfId="0" applyBorder="1" applyFont="1"/>
    <xf borderId="74" fillId="23" fontId="0" numFmtId="2" xfId="0" applyBorder="1" applyFont="1" applyNumberFormat="1"/>
    <xf borderId="78" fillId="0" fontId="0" numFmtId="2" xfId="0" applyBorder="1" applyFont="1" applyNumberFormat="1"/>
    <xf borderId="27" fillId="23" fontId="0" numFmtId="2" xfId="0" applyBorder="1" applyFont="1" applyNumberFormat="1"/>
    <xf borderId="25" fillId="0" fontId="0" numFmtId="2" xfId="0" applyBorder="1" applyFont="1" applyNumberFormat="1"/>
    <xf borderId="79" fillId="0" fontId="2" numFmtId="0" xfId="0" applyBorder="1" applyFont="1"/>
    <xf borderId="80" fillId="11" fontId="4" numFmtId="0" xfId="0" applyAlignment="1" applyBorder="1" applyFont="1">
      <alignment horizontal="center"/>
    </xf>
    <xf borderId="81" fillId="0" fontId="2" numFmtId="0" xfId="0" applyBorder="1" applyFont="1"/>
    <xf borderId="82" fillId="2" fontId="4" numFmtId="0" xfId="0" applyAlignment="1" applyBorder="1" applyFont="1">
      <alignment horizontal="center"/>
    </xf>
    <xf borderId="21" fillId="12" fontId="4" numFmtId="2" xfId="0" applyAlignment="1" applyBorder="1" applyFont="1" applyNumberFormat="1">
      <alignment horizontal="center"/>
    </xf>
    <xf borderId="22" fillId="2" fontId="4" numFmtId="2" xfId="0" applyAlignment="1" applyBorder="1" applyFont="1" applyNumberFormat="1">
      <alignment horizontal="center"/>
    </xf>
    <xf borderId="1" fillId="2" fontId="4" numFmtId="2" xfId="0" applyAlignment="1" applyBorder="1" applyFont="1" applyNumberFormat="1">
      <alignment horizontal="center"/>
    </xf>
    <xf borderId="83" fillId="22" fontId="4" numFmtId="166" xfId="0" applyAlignment="1" applyBorder="1" applyFont="1" applyNumberFormat="1">
      <alignment horizontal="center"/>
    </xf>
    <xf borderId="84" fillId="0" fontId="4" numFmtId="0" xfId="0" applyAlignment="1" applyBorder="1" applyFont="1">
      <alignment horizontal="center"/>
    </xf>
    <xf borderId="85" fillId="0" fontId="2" numFmtId="0" xfId="0" applyBorder="1" applyFont="1"/>
    <xf borderId="86" fillId="0" fontId="2" numFmtId="0" xfId="0" applyBorder="1" applyFont="1"/>
    <xf borderId="87" fillId="24" fontId="4" numFmtId="0" xfId="0" applyAlignment="1" applyBorder="1" applyFill="1" applyFont="1">
      <alignment horizontal="center"/>
    </xf>
    <xf borderId="32" fillId="2" fontId="4" numFmtId="17" xfId="0" applyAlignment="1" applyBorder="1" applyFont="1" applyNumberFormat="1">
      <alignment horizontal="center"/>
    </xf>
    <xf borderId="21" fillId="25" fontId="4" numFmtId="17" xfId="0" applyAlignment="1" applyBorder="1" applyFill="1" applyFont="1" applyNumberFormat="1">
      <alignment horizontal="center"/>
    </xf>
    <xf borderId="88" fillId="5" fontId="4" numFmtId="0" xfId="0" applyAlignment="1" applyBorder="1" applyFont="1">
      <alignment horizontal="center"/>
    </xf>
    <xf borderId="89" fillId="25" fontId="4" numFmtId="0" xfId="0" applyAlignment="1" applyBorder="1" applyFont="1">
      <alignment horizontal="center" shrinkToFit="0" vertical="center" wrapText="1"/>
    </xf>
    <xf borderId="90" fillId="0" fontId="0" numFmtId="0" xfId="0" applyBorder="1" applyFont="1"/>
    <xf borderId="27" fillId="2" fontId="0" numFmtId="0" xfId="0" applyBorder="1" applyFont="1"/>
    <xf borderId="26" fillId="0" fontId="0" numFmtId="4" xfId="0" applyBorder="1" applyFont="1" applyNumberFormat="1"/>
    <xf borderId="27" fillId="2" fontId="0" numFmtId="4" xfId="0" applyBorder="1" applyFont="1" applyNumberFormat="1"/>
    <xf borderId="1" fillId="2" fontId="0" numFmtId="4" xfId="0" applyBorder="1" applyFont="1" applyNumberFormat="1"/>
    <xf borderId="90" fillId="0" fontId="0" numFmtId="4" xfId="0" applyBorder="1" applyFont="1" applyNumberFormat="1"/>
    <xf borderId="91" fillId="0" fontId="0" numFmtId="4" xfId="0" applyBorder="1" applyFont="1" applyNumberFormat="1"/>
    <xf borderId="74" fillId="2" fontId="0" numFmtId="4" xfId="0" applyBorder="1" applyFont="1" applyNumberFormat="1"/>
    <xf borderId="92" fillId="0" fontId="0" numFmtId="4" xfId="0" applyBorder="1" applyFont="1" applyNumberFormat="1"/>
    <xf borderId="93" fillId="0" fontId="2" numFmtId="0" xfId="0" applyBorder="1" applyFont="1"/>
    <xf borderId="25" fillId="0" fontId="0" numFmtId="4" xfId="0" applyBorder="1" applyFont="1" applyNumberFormat="1"/>
    <xf borderId="94" fillId="0" fontId="0" numFmtId="4" xfId="0" applyBorder="1" applyFont="1" applyNumberFormat="1"/>
    <xf borderId="95" fillId="0" fontId="2" numFmtId="0" xfId="0" applyBorder="1" applyFont="1"/>
    <xf borderId="33" fillId="24" fontId="4" numFmtId="0" xfId="0" applyAlignment="1" applyBorder="1" applyFont="1">
      <alignment horizontal="center"/>
    </xf>
    <xf borderId="96" fillId="0" fontId="2" numFmtId="0" xfId="0" applyBorder="1" applyFont="1"/>
    <xf borderId="21" fillId="14" fontId="4" numFmtId="4" xfId="0" applyAlignment="1" applyBorder="1" applyFont="1" applyNumberFormat="1">
      <alignment horizontal="center"/>
    </xf>
    <xf borderId="32" fillId="2" fontId="4" numFmtId="4" xfId="0" applyAlignment="1" applyBorder="1" applyFont="1" applyNumberFormat="1">
      <alignment horizontal="center"/>
    </xf>
    <xf borderId="1" fillId="2" fontId="4" numFmtId="4" xfId="0" applyAlignment="1" applyBorder="1" applyFont="1" applyNumberFormat="1">
      <alignment horizontal="center"/>
    </xf>
    <xf borderId="22" fillId="2" fontId="4" numFmtId="4" xfId="0" applyAlignment="1" applyBorder="1" applyFont="1" applyNumberFormat="1">
      <alignment horizontal="center"/>
    </xf>
    <xf borderId="33" fillId="15" fontId="4" numFmtId="0" xfId="0" applyAlignment="1" applyBorder="1" applyFont="1">
      <alignment horizontal="center"/>
    </xf>
    <xf borderId="46" fillId="0" fontId="4" numFmtId="0" xfId="0" applyAlignment="1" applyBorder="1" applyFont="1">
      <alignment horizontal="center"/>
    </xf>
    <xf borderId="97" fillId="0" fontId="2" numFmtId="0" xfId="0" applyBorder="1" applyFont="1"/>
    <xf borderId="98" fillId="0" fontId="4" numFmtId="0" xfId="0" applyAlignment="1" applyBorder="1" applyFont="1">
      <alignment horizontal="center"/>
    </xf>
    <xf borderId="99" fillId="0" fontId="2" numFmtId="0" xfId="0" applyBorder="1" applyFont="1"/>
    <xf borderId="100" fillId="0" fontId="2" numFmtId="0" xfId="0" applyBorder="1" applyFont="1"/>
    <xf borderId="39" fillId="2" fontId="4" numFmtId="0" xfId="0" applyAlignment="1" applyBorder="1" applyFont="1">
      <alignment horizontal="center"/>
    </xf>
    <xf borderId="39" fillId="6" fontId="4" numFmtId="17" xfId="0" applyAlignment="1" applyBorder="1" applyFont="1" applyNumberFormat="1">
      <alignment horizontal="center"/>
    </xf>
    <xf borderId="101" fillId="2" fontId="4" numFmtId="17" xfId="0" applyAlignment="1" applyBorder="1" applyFont="1" applyNumberFormat="1">
      <alignment horizontal="center"/>
    </xf>
    <xf borderId="102" fillId="15" fontId="4" numFmtId="17" xfId="0" applyAlignment="1" applyBorder="1" applyFont="1" applyNumberFormat="1">
      <alignment horizontal="center"/>
    </xf>
    <xf borderId="39" fillId="2" fontId="0" numFmtId="0" xfId="0" applyBorder="1" applyFont="1"/>
    <xf borderId="41" fillId="0" fontId="0" numFmtId="2" xfId="0" applyBorder="1" applyFont="1" applyNumberFormat="1"/>
    <xf borderId="39" fillId="2" fontId="0" numFmtId="2" xfId="0" applyBorder="1" applyFont="1" applyNumberFormat="1"/>
    <xf borderId="101" fillId="2" fontId="0" numFmtId="2" xfId="0" applyBorder="1" applyFont="1" applyNumberFormat="1"/>
    <xf borderId="103" fillId="0" fontId="0" numFmtId="2" xfId="0" applyBorder="1" applyFont="1" applyNumberFormat="1"/>
    <xf borderId="42" fillId="0" fontId="0" numFmtId="2" xfId="0" applyBorder="1" applyFont="1" applyNumberFormat="1"/>
    <xf borderId="104" fillId="0" fontId="0" numFmtId="2" xfId="0" applyBorder="1" applyFont="1" applyNumberFormat="1"/>
    <xf borderId="45" fillId="0" fontId="0" numFmtId="2" xfId="0" applyBorder="1" applyFont="1" applyNumberFormat="1"/>
    <xf borderId="105" fillId="0" fontId="0" numFmtId="2" xfId="0" applyBorder="1" applyFont="1" applyNumberFormat="1"/>
    <xf borderId="106" fillId="2" fontId="4" numFmtId="0" xfId="0" applyAlignment="1" applyBorder="1" applyFont="1">
      <alignment horizontal="center" vertical="center"/>
    </xf>
    <xf borderId="48" fillId="6" fontId="4" numFmtId="2" xfId="0" applyBorder="1" applyFont="1" applyNumberFormat="1"/>
    <xf borderId="39" fillId="2" fontId="4" numFmtId="2" xfId="0" applyBorder="1" applyFont="1" applyNumberFormat="1"/>
    <xf borderId="1" fillId="2" fontId="4" numFmtId="2" xfId="0" applyBorder="1" applyFont="1" applyNumberFormat="1"/>
    <xf borderId="101" fillId="2" fontId="4" numFmtId="2" xfId="0" applyBorder="1" applyFont="1" applyNumberFormat="1"/>
    <xf borderId="107" fillId="15" fontId="4" numFmtId="2" xfId="0" applyBorder="1" applyFont="1" applyNumberFormat="1"/>
    <xf borderId="107" fillId="15" fontId="4" numFmtId="9" xfId="0" applyAlignment="1" applyBorder="1" applyFont="1" applyNumberFormat="1">
      <alignment horizontal="center"/>
    </xf>
    <xf borderId="0" fillId="0" fontId="0" numFmtId="2" xfId="0" applyFont="1" applyNumberFormat="1"/>
    <xf borderId="46" fillId="0" fontId="4" numFmtId="2" xfId="0" applyAlignment="1" applyBorder="1" applyFont="1" applyNumberFormat="1">
      <alignment horizontal="center"/>
    </xf>
    <xf borderId="98" fillId="0" fontId="4" numFmtId="2" xfId="0" applyAlignment="1" applyBorder="1" applyFont="1" applyNumberFormat="1">
      <alignment horizontal="center"/>
    </xf>
    <xf borderId="39" fillId="6" fontId="4" numFmtId="2" xfId="0" applyAlignment="1" applyBorder="1" applyFont="1" applyNumberFormat="1">
      <alignment horizontal="center"/>
    </xf>
    <xf borderId="39" fillId="2" fontId="4" numFmtId="2" xfId="0" applyAlignment="1" applyBorder="1" applyFont="1" applyNumberFormat="1">
      <alignment horizontal="center"/>
    </xf>
    <xf borderId="108" fillId="15" fontId="4" numFmtId="2" xfId="0" applyAlignment="1" applyBorder="1" applyFont="1" applyNumberFormat="1">
      <alignment horizontal="center"/>
    </xf>
    <xf borderId="109" fillId="0" fontId="0" numFmtId="2" xfId="0" applyBorder="1" applyFont="1" applyNumberFormat="1"/>
    <xf borderId="110" fillId="0" fontId="0" numFmtId="2" xfId="0" applyBorder="1" applyFont="1" applyNumberFormat="1"/>
    <xf borderId="111" fillId="6" fontId="4" numFmtId="2" xfId="0" applyAlignment="1" applyBorder="1" applyFont="1" applyNumberFormat="1">
      <alignment horizontal="center" vertical="center"/>
    </xf>
    <xf borderId="112" fillId="15" fontId="4" numFmtId="2" xfId="0" applyAlignment="1" applyBorder="1" applyFont="1" applyNumberFormat="1">
      <alignment horizontal="center" vertical="center"/>
    </xf>
    <xf borderId="39" fillId="10" fontId="4" numFmtId="2" xfId="0" applyAlignment="1" applyBorder="1" applyFont="1" applyNumberFormat="1">
      <alignment horizontal="center"/>
    </xf>
    <xf borderId="108" fillId="10" fontId="4" numFmtId="2" xfId="0" applyAlignment="1" applyBorder="1" applyFont="1" applyNumberFormat="1">
      <alignment horizontal="center"/>
    </xf>
    <xf borderId="111" fillId="10" fontId="4" numFmtId="2" xfId="0" applyAlignment="1" applyBorder="1" applyFont="1" applyNumberFormat="1">
      <alignment horizontal="center" vertical="center"/>
    </xf>
    <xf borderId="112" fillId="10" fontId="4" numFmtId="2" xfId="0" applyAlignment="1" applyBorder="1" applyFont="1" applyNumberFormat="1">
      <alignment horizontal="center" vertical="center"/>
    </xf>
    <xf borderId="112" fillId="10" fontId="4" numFmtId="9" xfId="0" applyAlignment="1" applyBorder="1" applyFont="1" applyNumberFormat="1">
      <alignment horizontal="center" vertical="center"/>
    </xf>
    <xf borderId="52" fillId="26" fontId="4" numFmtId="0" xfId="0" applyBorder="1" applyFill="1" applyFont="1"/>
    <xf borderId="52" fillId="0" fontId="4" numFmtId="0" xfId="0" applyBorder="1" applyFont="1"/>
    <xf borderId="113" fillId="17" fontId="4" numFmtId="9" xfId="0" applyBorder="1" applyFont="1" applyNumberFormat="1"/>
    <xf borderId="52" fillId="0" fontId="0" numFmtId="9" xfId="0" applyBorder="1" applyFont="1" applyNumberFormat="1"/>
    <xf borderId="52" fillId="18" fontId="4" numFmtId="9" xfId="0" applyBorder="1" applyFont="1" applyNumberFormat="1"/>
    <xf borderId="52" fillId="19" fontId="4" numFmtId="9" xfId="0" applyBorder="1" applyFont="1" applyNumberFormat="1"/>
    <xf borderId="52" fillId="20" fontId="4" numFmtId="9" xfId="0" applyBorder="1" applyFont="1" applyNumberFormat="1"/>
    <xf borderId="52" fillId="10" fontId="4" numFmtId="9" xfId="0" applyBorder="1" applyFont="1" applyNumberFormat="1"/>
    <xf borderId="52" fillId="16" fontId="4" numFmtId="9" xfId="0" applyBorder="1" applyFont="1" applyNumberFormat="1"/>
    <xf borderId="0" fillId="0" fontId="7" numFmtId="0" xfId="0" applyFont="1"/>
    <xf borderId="52" fillId="5" fontId="0" numFmtId="0" xfId="0" applyBorder="1" applyFont="1"/>
    <xf borderId="52" fillId="0" fontId="0" numFmtId="0" xfId="0" applyBorder="1" applyFont="1"/>
    <xf borderId="52" fillId="0" fontId="0" numFmtId="166" xfId="0" applyBorder="1" applyFont="1" applyNumberFormat="1"/>
    <xf borderId="52" fillId="5" fontId="0" numFmtId="166" xfId="0" applyBorder="1" applyFont="1" applyNumberFormat="1"/>
    <xf borderId="0" fillId="0" fontId="0" numFmtId="166" xfId="0" applyFont="1" applyNumberFormat="1"/>
    <xf borderId="52" fillId="18" fontId="0" numFmtId="0" xfId="0" applyBorder="1" applyFont="1"/>
    <xf borderId="52" fillId="18" fontId="0" numFmtId="166" xfId="0" applyBorder="1" applyFont="1" applyNumberFormat="1"/>
  </cellXfs>
  <cellStyles count="1">
    <cellStyle xfId="0" name="Normal" builtinId="0"/>
  </cellStyles>
  <dxfs count="3">
    <dxf>
      <font/>
      <fill>
        <patternFill patternType="solid">
          <fgColor rgb="FFC5E0B3"/>
          <bgColor rgb="FFC5E0B3"/>
        </patternFill>
      </fill>
      <border/>
    </dxf>
    <dxf>
      <font/>
      <fill>
        <patternFill patternType="solid">
          <fgColor rgb="FFFFA7A7"/>
          <bgColor rgb="FFFFA7A7"/>
        </patternFill>
      </fill>
      <border/>
    </dxf>
    <dxf>
      <font>
        <color rgb="FF9C0006"/>
      </font>
      <fill>
        <patternFill patternType="none"/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11" Type="http://customschemas.google.com/relationships/workbookmetadata" Target="metadata"/><Relationship Id="rId10" Type="http://schemas.openxmlformats.org/officeDocument/2006/relationships/externalLink" Target="externalLinks/externalLink1.xml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view3D>
      <c:rotX val="50"/>
      <c:perspective val="0"/>
    </c:view3D>
    <c:plotArea>
      <c:layout/>
      <c:pie3DChart>
        <c:varyColors val="1"/>
        <c:ser>
          <c:idx val="0"/>
          <c:order val="0"/>
          <c:tx>
            <c:strRef>
              <c:f>'5_CONCLUSIONES'!$B$4</c:f>
            </c:strRef>
          </c:tx>
          <c:dPt>
            <c:idx val="0"/>
            <c:spPr>
              <a:solidFill>
                <a:schemeClr val="accent1"/>
              </a:solidFill>
            </c:spPr>
          </c:dPt>
          <c:dPt>
            <c:idx val="1"/>
            <c:spPr>
              <a:solidFill>
                <a:schemeClr val="accent2"/>
              </a:solidFill>
            </c:spPr>
          </c:dPt>
          <c:dPt>
            <c:idx val="2"/>
            <c:spPr>
              <a:solidFill>
                <a:schemeClr val="accent3"/>
              </a:solidFill>
            </c:spPr>
          </c:dPt>
          <c:dPt>
            <c:idx val="3"/>
            <c:spPr>
              <a:solidFill>
                <a:schemeClr val="accent4"/>
              </a:solidFill>
            </c:spPr>
          </c:dPt>
          <c:dPt>
            <c:idx val="4"/>
            <c:spPr>
              <a:solidFill>
                <a:schemeClr val="accent5"/>
              </a:solidFill>
            </c:spPr>
          </c:dPt>
          <c:dPt>
            <c:idx val="5"/>
            <c:spPr>
              <a:solidFill>
                <a:schemeClr val="accent6"/>
              </a:solidFill>
            </c:spPr>
          </c:dPt>
          <c:dPt>
            <c:idx val="6"/>
            <c:spPr>
              <a:solidFill>
                <a:schemeClr val="accent1"/>
              </a:solidFill>
            </c:spPr>
          </c:dPt>
          <c:dPt>
            <c:idx val="7"/>
            <c:spPr>
              <a:solidFill>
                <a:schemeClr val="accent2"/>
              </a:solidFill>
            </c:spPr>
          </c:dPt>
          <c:dPt>
            <c:idx val="8"/>
            <c:spPr>
              <a:solidFill>
                <a:schemeClr val="accent3"/>
              </a:solidFill>
            </c:spPr>
          </c:dPt>
          <c:dPt>
            <c:idx val="9"/>
            <c:spPr>
              <a:solidFill>
                <a:schemeClr val="accent4"/>
              </a:solidFill>
            </c:spPr>
          </c:dPt>
          <c:dPt>
            <c:idx val="10"/>
            <c:spPr>
              <a:solidFill>
                <a:schemeClr val="accent5"/>
              </a:solidFill>
            </c:spPr>
          </c:dPt>
          <c:dLbls>
            <c:dLbl>
              <c:idx val="0"/>
              <c:txPr>
                <a:bodyPr/>
                <a:lstStyle/>
                <a:p>
                  <a:pPr lvl="0">
                    <a:defRPr b="1" i="0" sz="1000">
                      <a:solidFill>
                        <a:srgbClr val="5B9BD5"/>
                      </a:solidFill>
                      <a:latin typeface="+mn-lt"/>
                    </a:defRPr>
                  </a:pPr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txPr>
                <a:bodyPr/>
                <a:lstStyle/>
                <a:p>
                  <a:pPr lvl="0">
                    <a:defRPr b="1" i="0" sz="1000">
                      <a:solidFill>
                        <a:srgbClr val="ED7D31"/>
                      </a:solidFill>
                      <a:latin typeface="+mn-lt"/>
                    </a:defRPr>
                  </a:pPr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2"/>
              <c:txPr>
                <a:bodyPr/>
                <a:lstStyle/>
                <a:p>
                  <a:pPr lvl="0">
                    <a:defRPr b="1" i="0" sz="1000">
                      <a:solidFill>
                        <a:srgbClr val="A5A5A5"/>
                      </a:solidFill>
                      <a:latin typeface="+mn-lt"/>
                    </a:defRPr>
                  </a:pPr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3"/>
              <c:txPr>
                <a:bodyPr/>
                <a:lstStyle/>
                <a:p>
                  <a:pPr lvl="0">
                    <a:defRPr b="1" i="0" sz="1000">
                      <a:solidFill>
                        <a:srgbClr val="FFC000"/>
                      </a:solidFill>
                      <a:latin typeface="+mn-lt"/>
                    </a:defRPr>
                  </a:pPr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4"/>
              <c:txPr>
                <a:bodyPr/>
                <a:lstStyle/>
                <a:p>
                  <a:pPr lvl="0">
                    <a:defRPr b="1" i="0" sz="1000">
                      <a:solidFill>
                        <a:srgbClr val="4472C4"/>
                      </a:solidFill>
                      <a:latin typeface="+mn-lt"/>
                    </a:defRPr>
                  </a:pPr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5"/>
              <c:txPr>
                <a:bodyPr/>
                <a:lstStyle/>
                <a:p>
                  <a:pPr lvl="0">
                    <a:defRPr b="1" i="0" sz="1000">
                      <a:solidFill>
                        <a:srgbClr val="70AD47"/>
                      </a:solidFill>
                      <a:latin typeface="+mn-lt"/>
                    </a:defRPr>
                  </a:pPr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6"/>
              <c:txPr>
                <a:bodyPr/>
                <a:lstStyle/>
                <a:p>
                  <a:pPr lvl="0">
                    <a:defRPr b="1" i="0" sz="1000">
                      <a:solidFill>
                        <a:srgbClr val="5B9BD5"/>
                      </a:solidFill>
                      <a:latin typeface="+mn-lt"/>
                    </a:defRPr>
                  </a:pPr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7"/>
              <c:txPr>
                <a:bodyPr/>
                <a:lstStyle/>
                <a:p>
                  <a:pPr lvl="0">
                    <a:defRPr b="1" i="0" sz="1000">
                      <a:solidFill>
                        <a:srgbClr val="ED7D31"/>
                      </a:solidFill>
                      <a:latin typeface="+mn-lt"/>
                    </a:defRPr>
                  </a:pPr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8"/>
              <c:txPr>
                <a:bodyPr/>
                <a:lstStyle/>
                <a:p>
                  <a:pPr lvl="0">
                    <a:defRPr b="1" i="0" sz="1000">
                      <a:solidFill>
                        <a:srgbClr val="A5A5A5"/>
                      </a:solidFill>
                      <a:latin typeface="+mn-lt"/>
                    </a:defRPr>
                  </a:pPr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9"/>
              <c:txPr>
                <a:bodyPr/>
                <a:lstStyle/>
                <a:p>
                  <a:pPr lvl="0">
                    <a:defRPr b="1" i="0" sz="1000">
                      <a:solidFill>
                        <a:srgbClr val="FFC000"/>
                      </a:solidFill>
                      <a:latin typeface="+mn-lt"/>
                    </a:defRPr>
                  </a:pPr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0"/>
              <c:txPr>
                <a:bodyPr/>
                <a:lstStyle/>
                <a:p>
                  <a:pPr lvl="0">
                    <a:defRPr b="1" i="0" sz="1000">
                      <a:solidFill>
                        <a:srgbClr val="4472C4"/>
                      </a:solidFill>
                      <a:latin typeface="+mn-lt"/>
                    </a:defRPr>
                  </a:pPr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</c:dLbl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'5_CONCLUSIONES'!$A$5:$A$16</c:f>
            </c:strRef>
          </c:cat>
          <c:val>
            <c:numRef>
              <c:f>'5_CONCLUSIONES'!$B$5:$B$15</c:f>
              <c:numCache/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</c:pie3DChart>
    </c:plotArea>
    <c:plotVisOnly val="1"/>
  </c:chart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view3D>
      <c:rotX val="50"/>
      <c:perspective val="0"/>
    </c:view3D>
    <c:plotArea>
      <c:layout/>
      <c:pie3DChart>
        <c:varyColors val="1"/>
        <c:ser>
          <c:idx val="0"/>
          <c:order val="0"/>
          <c:tx>
            <c:strRef>
              <c:f>'5_CONCLUSIONES'!$C$4</c:f>
            </c:strRef>
          </c:tx>
          <c:dPt>
            <c:idx val="0"/>
            <c:spPr>
              <a:solidFill>
                <a:schemeClr val="accent1"/>
              </a:solidFill>
            </c:spPr>
          </c:dPt>
          <c:dPt>
            <c:idx val="1"/>
            <c:spPr>
              <a:solidFill>
                <a:schemeClr val="accent2"/>
              </a:solidFill>
            </c:spPr>
          </c:dPt>
          <c:dPt>
            <c:idx val="2"/>
            <c:spPr>
              <a:solidFill>
                <a:schemeClr val="accent3"/>
              </a:solidFill>
            </c:spPr>
          </c:dPt>
          <c:dPt>
            <c:idx val="3"/>
            <c:spPr>
              <a:solidFill>
                <a:schemeClr val="accent4"/>
              </a:solidFill>
            </c:spPr>
          </c:dPt>
          <c:dPt>
            <c:idx val="4"/>
            <c:spPr>
              <a:solidFill>
                <a:schemeClr val="accent5"/>
              </a:solidFill>
            </c:spPr>
          </c:dPt>
          <c:dPt>
            <c:idx val="5"/>
            <c:spPr>
              <a:solidFill>
                <a:schemeClr val="accent6"/>
              </a:solidFill>
            </c:spPr>
          </c:dPt>
          <c:dPt>
            <c:idx val="6"/>
            <c:spPr>
              <a:solidFill>
                <a:schemeClr val="accent1"/>
              </a:solidFill>
            </c:spPr>
          </c:dPt>
          <c:dPt>
            <c:idx val="7"/>
            <c:spPr>
              <a:solidFill>
                <a:schemeClr val="accent2"/>
              </a:solidFill>
            </c:spPr>
          </c:dPt>
          <c:dPt>
            <c:idx val="8"/>
            <c:spPr>
              <a:solidFill>
                <a:schemeClr val="accent3"/>
              </a:solidFill>
            </c:spPr>
          </c:dPt>
          <c:dPt>
            <c:idx val="9"/>
            <c:spPr>
              <a:solidFill>
                <a:schemeClr val="accent4"/>
              </a:solidFill>
            </c:spPr>
          </c:dPt>
          <c:dPt>
            <c:idx val="10"/>
            <c:spPr>
              <a:solidFill>
                <a:schemeClr val="accent5"/>
              </a:solidFill>
            </c:spPr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'5_CONCLUSIONES'!$A$5:$A$15</c:f>
            </c:strRef>
          </c:cat>
          <c:val>
            <c:numRef>
              <c:f>'5_CONCLUSIONES'!$C$5:$C$15</c:f>
              <c:numCache/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</c:pie3DChart>
    </c:plotArea>
    <c:legend>
      <c:legendPos val="b"/>
      <c:overlay val="0"/>
      <c:txPr>
        <a:bodyPr/>
        <a:lstStyle/>
        <a:p>
          <a:pPr lvl="0">
            <a:defRPr b="0" i="0" sz="900">
              <a:solidFill>
                <a:schemeClr val="dk1"/>
              </a:solidFill>
              <a:latin typeface="+mn-lt"/>
            </a:defRPr>
          </a:pPr>
        </a:p>
      </c:txPr>
    </c:legend>
    <c:plotVisOnly val="1"/>
  </c:chart>
  <c:spPr>
    <a:solidFill>
      <a:schemeClr val="lt1"/>
    </a:solidFill>
  </c:spPr>
</c:chartSpace>
</file>

<file path=xl/drawings/_rels/drawing5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2</xdr:row>
      <xdr:rowOff>0</xdr:rowOff>
    </xdr:from>
    <xdr:ext cx="10706100" cy="5143500"/>
    <xdr:sp>
      <xdr:nvSpPr>
        <xdr:cNvPr id="3" name="Shape 3"/>
        <xdr:cNvSpPr txBox="1"/>
      </xdr:nvSpPr>
      <xdr:spPr>
        <a:xfrm>
          <a:off x="0" y="1213013"/>
          <a:ext cx="10692000" cy="5133975"/>
        </a:xfrm>
        <a:prstGeom prst="rect">
          <a:avLst/>
        </a:prstGeom>
        <a:solidFill>
          <a:schemeClr val="lt1"/>
        </a:solidFill>
        <a:ln>
          <a:noFill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Clr>
              <a:schemeClr val="dk1"/>
            </a:buClr>
            <a:buSzPts val="1200"/>
            <a:buFont typeface="Calibri"/>
            <a:buNone/>
          </a:pPr>
          <a:r>
            <a:rPr b="1" lang="en-US" sz="12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INSTRUCCIONES - LÉEME ANTES DE COMENZAR</a:t>
          </a:r>
          <a:endParaRPr b="1" sz="1200">
            <a:solidFill>
              <a:schemeClr val="dk1"/>
            </a:solidFill>
            <a:latin typeface="Calibri"/>
            <a:ea typeface="Calibri"/>
            <a:cs typeface="Calibri"/>
            <a:sym typeface="Calibri"/>
          </a:endParaRPr>
        </a:p>
        <a:p>
          <a:pPr indent="0" lvl="0" marL="0" rtl="0" algn="l">
            <a:spcBef>
              <a:spcPts val="0"/>
            </a:spcBef>
            <a:spcAft>
              <a:spcPts val="0"/>
            </a:spcAft>
            <a:buSzPts val="1200"/>
            <a:buFont typeface="Arial"/>
            <a:buNone/>
          </a:pPr>
          <a:r>
            <a:t/>
          </a:r>
          <a:endParaRPr b="1" sz="1200">
            <a:solidFill>
              <a:schemeClr val="dk1"/>
            </a:solidFill>
            <a:latin typeface="Calibri"/>
            <a:ea typeface="Calibri"/>
            <a:cs typeface="Calibri"/>
            <a:sym typeface="Calibri"/>
          </a:endParaRPr>
        </a:p>
        <a:p>
          <a:pPr indent="0" lvl="0" marL="0" rtl="0" algn="l">
            <a:spcBef>
              <a:spcPts val="0"/>
            </a:spcBef>
            <a:spcAft>
              <a:spcPts val="0"/>
            </a:spcAft>
            <a:buClr>
              <a:srgbClr val="FF0000"/>
            </a:buClr>
            <a:buSzPts val="1200"/>
            <a:buFont typeface="Calibri"/>
            <a:buNone/>
          </a:pPr>
          <a:r>
            <a:rPr b="1" lang="en-US" sz="1200">
              <a:solidFill>
                <a:srgbClr val="FF0000"/>
              </a:solidFill>
              <a:latin typeface="Calibri"/>
              <a:ea typeface="Calibri"/>
              <a:cs typeface="Calibri"/>
              <a:sym typeface="Calibri"/>
            </a:rPr>
            <a:t>Primero será necesario crees una copia de este documento ( Archivo, Hacer una Copia) para que puedas comenzar a cargar tus propios datos. </a:t>
          </a:r>
          <a:endParaRPr b="1" sz="1200">
            <a:solidFill>
              <a:srgbClr val="FF0000"/>
            </a:solidFill>
            <a:latin typeface="Calibri"/>
            <a:ea typeface="Calibri"/>
            <a:cs typeface="Calibri"/>
            <a:sym typeface="Calibri"/>
          </a:endParaRPr>
        </a:p>
        <a:p>
          <a:pPr indent="0" lvl="0" marL="0" rtl="0" algn="l">
            <a:spcBef>
              <a:spcPts val="0"/>
            </a:spcBef>
            <a:spcAft>
              <a:spcPts val="0"/>
            </a:spcAft>
            <a:buSzPts val="1200"/>
            <a:buFont typeface="Arial"/>
            <a:buNone/>
          </a:pPr>
          <a:r>
            <a:t/>
          </a:r>
          <a:endParaRPr sz="1200"/>
        </a:p>
        <a:p>
          <a:pPr indent="0" lvl="0" marL="0" rtl="0" algn="l">
            <a:spcBef>
              <a:spcPts val="0"/>
            </a:spcBef>
            <a:spcAft>
              <a:spcPts val="0"/>
            </a:spcAft>
            <a:buClr>
              <a:schemeClr val="dk1"/>
            </a:buClr>
            <a:buSzPts val="1200"/>
            <a:buFont typeface="Calibri"/>
            <a:buNone/>
          </a:pPr>
          <a:r>
            <a:rPr lang="en-US" sz="12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En esta plantilla de presupuesto, vas a encontrar una manera muy simple de llevar el seguimiento de tus gastos:</a:t>
          </a:r>
          <a:endParaRPr sz="1400"/>
        </a:p>
        <a:p>
          <a:pPr indent="0" lvl="0" marL="0" rtl="0" algn="l">
            <a:spcBef>
              <a:spcPts val="0"/>
            </a:spcBef>
            <a:spcAft>
              <a:spcPts val="0"/>
            </a:spcAft>
            <a:buSzPts val="1200"/>
            <a:buFont typeface="Arial"/>
            <a:buNone/>
          </a:pPr>
          <a:r>
            <a:t/>
          </a:r>
          <a:endParaRPr sz="1200"/>
        </a:p>
        <a:p>
          <a:pPr indent="0" lvl="0" marL="0" rtl="0" algn="l">
            <a:spcBef>
              <a:spcPts val="0"/>
            </a:spcBef>
            <a:spcAft>
              <a:spcPts val="0"/>
            </a:spcAft>
            <a:buClr>
              <a:schemeClr val="dk1"/>
            </a:buClr>
            <a:buSzPts val="1200"/>
            <a:buFont typeface="Calibri"/>
            <a:buNone/>
          </a:pPr>
          <a:r>
            <a:rPr lang="en-US" sz="12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Para usarla, sigue estas instrucciones:</a:t>
          </a:r>
          <a:endParaRPr sz="1400"/>
        </a:p>
        <a:p>
          <a:pPr indent="0" lvl="0" marL="0" rtl="0" algn="l">
            <a:spcBef>
              <a:spcPts val="0"/>
            </a:spcBef>
            <a:spcAft>
              <a:spcPts val="0"/>
            </a:spcAft>
            <a:buSzPts val="1200"/>
            <a:buFont typeface="Arial"/>
            <a:buNone/>
          </a:pPr>
          <a:r>
            <a:t/>
          </a:r>
          <a:endParaRPr sz="1200"/>
        </a:p>
        <a:p>
          <a:pPr indent="0" lvl="0" marL="0" rtl="0" algn="l">
            <a:spcBef>
              <a:spcPts val="0"/>
            </a:spcBef>
            <a:spcAft>
              <a:spcPts val="0"/>
            </a:spcAft>
            <a:buClr>
              <a:schemeClr val="dk1"/>
            </a:buClr>
            <a:buSzPts val="1200"/>
            <a:buFont typeface="Calibri"/>
            <a:buNone/>
          </a:pPr>
          <a:r>
            <a:rPr lang="en-US" sz="12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1. Pestaña "Categorías": Se trata de las diferentes categorías de ingreso, ahorro e inversión y gastos.</a:t>
          </a:r>
          <a:endParaRPr sz="1400"/>
        </a:p>
        <a:p>
          <a:pPr indent="0" lvl="0" marL="0" rtl="0" algn="l">
            <a:spcBef>
              <a:spcPts val="0"/>
            </a:spcBef>
            <a:spcAft>
              <a:spcPts val="0"/>
            </a:spcAft>
            <a:buClr>
              <a:schemeClr val="dk1"/>
            </a:buClr>
            <a:buSzPts val="1200"/>
            <a:buFont typeface="Calibri"/>
            <a:buNone/>
          </a:pPr>
          <a:r>
            <a:rPr lang="en-US" sz="12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2. Pestaña "Presupuesto": Será la pestaña donde introduciremos el presupuesto anual.</a:t>
          </a:r>
          <a:endParaRPr sz="1400"/>
        </a:p>
        <a:p>
          <a:pPr indent="0" lvl="0" marL="0" rtl="0" algn="l">
            <a:spcBef>
              <a:spcPts val="0"/>
            </a:spcBef>
            <a:spcAft>
              <a:spcPts val="0"/>
            </a:spcAft>
            <a:buClr>
              <a:schemeClr val="dk1"/>
            </a:buClr>
            <a:buSzPts val="1200"/>
            <a:buFont typeface="Calibri"/>
            <a:buNone/>
          </a:pPr>
          <a:r>
            <a:rPr lang="en-US" sz="12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3. Pestaña "Reporte Anual": Será donde introduciremos</a:t>
          </a:r>
          <a:r>
            <a:rPr lang="en-US" sz="12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 los gastos REALES y veremos qué desviación hemos tenido.</a:t>
          </a:r>
          <a:endParaRPr sz="1400"/>
        </a:p>
        <a:p>
          <a:pPr indent="0" lvl="0" marL="0" rtl="0" algn="l">
            <a:spcBef>
              <a:spcPts val="0"/>
            </a:spcBef>
            <a:spcAft>
              <a:spcPts val="0"/>
            </a:spcAft>
            <a:buClr>
              <a:schemeClr val="dk1"/>
            </a:buClr>
            <a:buSzPts val="1200"/>
            <a:buFont typeface="Calibri"/>
            <a:buNone/>
          </a:pPr>
          <a:r>
            <a:rPr lang="en-US" sz="12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4. Pestaña "Conclusiones": Gráficas</a:t>
          </a:r>
          <a:endParaRPr sz="1400"/>
        </a:p>
        <a:p>
          <a:pPr indent="0" lvl="0" marL="0" rtl="0" algn="l">
            <a:spcBef>
              <a:spcPts val="0"/>
            </a:spcBef>
            <a:spcAft>
              <a:spcPts val="0"/>
            </a:spcAft>
            <a:buSzPts val="1200"/>
            <a:buFont typeface="Arial"/>
            <a:buNone/>
          </a:pPr>
          <a:r>
            <a:rPr lang="en-US" sz="1200"/>
            <a:t>5. Pestaña</a:t>
          </a:r>
          <a:r>
            <a:rPr lang="en-US" sz="1200"/>
            <a:t> "Patrimonio": refleja tu situación actual</a:t>
          </a:r>
          <a:endParaRPr sz="1200"/>
        </a:p>
        <a:p>
          <a:pPr indent="0" lvl="0" marL="0" rtl="0" algn="l">
            <a:spcBef>
              <a:spcPts val="0"/>
            </a:spcBef>
            <a:spcAft>
              <a:spcPts val="0"/>
            </a:spcAft>
            <a:buClr>
              <a:schemeClr val="dk1"/>
            </a:buClr>
            <a:buSzPts val="1200"/>
            <a:buFont typeface="Calibri"/>
            <a:buNone/>
          </a:pPr>
          <a:r>
            <a:rPr lang="en-US" sz="12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Para que los gastos sean exactos, será necesario (o muy recomendable) pedir ticket o factura y guardarlo siempre en el mismo sitio.</a:t>
          </a:r>
          <a:r>
            <a:rPr lang="en-US" sz="12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 O utilizar una aplicación móvil.</a:t>
          </a:r>
          <a:endParaRPr sz="1400"/>
        </a:p>
        <a:p>
          <a:pPr indent="0" lvl="0" marL="0" rtl="0" algn="l">
            <a:spcBef>
              <a:spcPts val="0"/>
            </a:spcBef>
            <a:spcAft>
              <a:spcPts val="0"/>
            </a:spcAft>
            <a:buSzPts val="1200"/>
            <a:buFont typeface="Arial"/>
            <a:buNone/>
          </a:pPr>
          <a:r>
            <a:t/>
          </a:r>
          <a:endParaRPr sz="1200"/>
        </a:p>
        <a:p>
          <a:pPr indent="0" lvl="0" marL="0" rtl="0" algn="l">
            <a:spcBef>
              <a:spcPts val="0"/>
            </a:spcBef>
            <a:spcAft>
              <a:spcPts val="0"/>
            </a:spcAft>
            <a:buSzPts val="1200"/>
            <a:buFont typeface="Arial"/>
            <a:buNone/>
          </a:pPr>
          <a:r>
            <a:t/>
          </a:r>
          <a:endParaRPr sz="1200"/>
        </a:p>
      </xdr:txBody>
    </xdr:sp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6</xdr:col>
      <xdr:colOff>38100</xdr:colOff>
      <xdr:row>1</xdr:row>
      <xdr:rowOff>57150</xdr:rowOff>
    </xdr:from>
    <xdr:ext cx="4410075" cy="3362325"/>
    <xdr:graphicFrame>
      <xdr:nvGraphicFramePr>
        <xdr:cNvPr id="1864130855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0</xdr:col>
      <xdr:colOff>0</xdr:colOff>
      <xdr:row>20</xdr:row>
      <xdr:rowOff>104775</xdr:rowOff>
    </xdr:from>
    <xdr:ext cx="6219825" cy="4591050"/>
    <xdr:graphicFrame>
      <xdr:nvGraphicFramePr>
        <xdr:cNvPr id="1813323759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externalLinks/_rels/externalLink1.xml.rels><?xml version="1.0" encoding="UTF-8" standalone="yes"?><Relationships xmlns="http://schemas.openxmlformats.org/package/2006/relationships"><Relationship Id="rId1" Type="http://schemas.openxmlformats.org/officeDocument/2006/relationships/externalLinkPath" Target="Presupuesto%20DEF_.xlsx" TargetMode="External"/></Relationships>
</file>

<file path=xl/externalLinks/externalLink1.xml><?xml version="1.0" encoding="utf-8"?>
<externalLin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externalBook r:id="rId1">
    <sheetNames>
      <sheetName val="Instrucciones"/>
      <sheetName val="Categorías"/>
      <sheetName val="Presupuesto"/>
      <sheetName val="Reporte Anual"/>
      <sheetName val="Hoja1"/>
      <sheetName val="Conclusione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9.14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0.71"/>
    <col customWidth="1" min="2" max="2" width="37.14"/>
    <col customWidth="1" min="3" max="3" width="10.71"/>
    <col customWidth="1" min="4" max="4" width="18.57"/>
    <col customWidth="1" min="5" max="5" width="10.71"/>
    <col customWidth="1" min="6" max="6" width="25.86"/>
    <col customWidth="1" min="7" max="7" width="10.71"/>
    <col customWidth="1" min="8" max="8" width="23.71"/>
    <col customWidth="1" min="9" max="9" width="10.71"/>
    <col customWidth="1" min="10" max="10" width="15.86"/>
    <col customWidth="1" min="11" max="11" width="10.71"/>
    <col customWidth="1" min="12" max="12" width="21.0"/>
    <col customWidth="1" min="13" max="26" width="10.71"/>
  </cols>
  <sheetData>
    <row r="3">
      <c r="B3" s="1"/>
      <c r="C3" s="2"/>
      <c r="D3" s="1"/>
      <c r="E3" s="2"/>
      <c r="F3" s="1"/>
      <c r="G3" s="2"/>
      <c r="H3" s="1"/>
      <c r="I3" s="2"/>
      <c r="J3" s="1"/>
      <c r="K3" s="2"/>
      <c r="L3" s="1"/>
    </row>
    <row r="4">
      <c r="B4" s="1"/>
      <c r="C4" s="2"/>
      <c r="D4" s="1"/>
      <c r="E4" s="2"/>
      <c r="F4" s="1"/>
      <c r="G4" s="2"/>
      <c r="H4" s="1"/>
      <c r="I4" s="2"/>
      <c r="J4" s="1"/>
      <c r="K4" s="2"/>
      <c r="L4" s="1"/>
    </row>
    <row r="5">
      <c r="B5" s="3" t="s">
        <v>0</v>
      </c>
      <c r="C5" s="4"/>
      <c r="D5" s="4"/>
      <c r="E5" s="4"/>
      <c r="F5" s="4"/>
      <c r="G5" s="4"/>
      <c r="H5" s="4"/>
      <c r="I5" s="4"/>
      <c r="J5" s="4"/>
      <c r="K5" s="4"/>
      <c r="L5" s="5"/>
    </row>
    <row r="6">
      <c r="B6" s="1"/>
      <c r="C6" s="2"/>
      <c r="D6" s="1"/>
      <c r="E6" s="2"/>
      <c r="F6" s="1"/>
      <c r="G6" s="2"/>
      <c r="H6" s="1"/>
      <c r="I6" s="2"/>
      <c r="J6" s="1"/>
      <c r="K6" s="2"/>
      <c r="L6" s="1"/>
    </row>
    <row r="7">
      <c r="B7" s="1"/>
      <c r="C7" s="2"/>
      <c r="D7" s="1"/>
      <c r="E7" s="2"/>
      <c r="F7" s="1"/>
      <c r="G7" s="2"/>
      <c r="H7" s="1"/>
      <c r="I7" s="2"/>
      <c r="J7" s="1"/>
      <c r="K7" s="2"/>
      <c r="L7" s="1"/>
    </row>
    <row r="8">
      <c r="B8" s="6" t="s">
        <v>1</v>
      </c>
      <c r="C8" s="7"/>
      <c r="D8" s="1"/>
      <c r="E8" s="2"/>
      <c r="F8" s="1"/>
      <c r="G8" s="2"/>
      <c r="H8" s="1"/>
      <c r="I8" s="2"/>
      <c r="J8" s="1"/>
      <c r="K8" s="2"/>
      <c r="L8" s="1"/>
    </row>
    <row r="9">
      <c r="B9" s="8" t="s">
        <v>2</v>
      </c>
      <c r="C9" s="7"/>
      <c r="D9" s="1"/>
      <c r="E9" s="2"/>
      <c r="F9" s="1"/>
      <c r="G9" s="2"/>
      <c r="H9" s="1"/>
      <c r="I9" s="2"/>
      <c r="J9" s="1"/>
      <c r="K9" s="2"/>
      <c r="L9" s="1"/>
    </row>
    <row r="10">
      <c r="B10" s="1"/>
      <c r="C10" s="2"/>
      <c r="D10" s="1"/>
      <c r="E10" s="2"/>
      <c r="F10" s="1"/>
      <c r="G10" s="2"/>
      <c r="H10" s="1"/>
      <c r="I10" s="2"/>
      <c r="J10" s="1"/>
      <c r="K10" s="2"/>
      <c r="L10" s="1"/>
    </row>
    <row r="11">
      <c r="B11" s="9" t="s">
        <v>3</v>
      </c>
      <c r="C11" s="10"/>
      <c r="D11" s="11" t="s">
        <v>4</v>
      </c>
      <c r="E11" s="2"/>
      <c r="F11" s="12" t="s">
        <v>5</v>
      </c>
      <c r="G11" s="10"/>
      <c r="H11" s="12" t="s">
        <v>6</v>
      </c>
      <c r="I11" s="10"/>
      <c r="J11" s="12" t="s">
        <v>7</v>
      </c>
      <c r="K11" s="10"/>
      <c r="L11" s="12" t="s">
        <v>8</v>
      </c>
    </row>
    <row r="12">
      <c r="B12" s="1"/>
      <c r="C12" s="2"/>
      <c r="D12" s="1"/>
      <c r="E12" s="2"/>
      <c r="F12" s="1"/>
      <c r="G12" s="2"/>
      <c r="H12" s="1"/>
      <c r="I12" s="2"/>
      <c r="J12" s="1"/>
      <c r="K12" s="2"/>
      <c r="L12" s="1"/>
    </row>
    <row r="13">
      <c r="B13" s="13" t="s">
        <v>9</v>
      </c>
      <c r="C13" s="2"/>
      <c r="D13" s="14" t="s">
        <v>10</v>
      </c>
      <c r="E13" s="2"/>
      <c r="F13" s="15" t="s">
        <v>11</v>
      </c>
      <c r="G13" s="2"/>
      <c r="H13" s="15" t="s">
        <v>12</v>
      </c>
      <c r="I13" s="2"/>
      <c r="J13" s="15" t="s">
        <v>13</v>
      </c>
      <c r="K13" s="2"/>
      <c r="L13" s="15" t="s">
        <v>14</v>
      </c>
    </row>
    <row r="14">
      <c r="B14" s="13" t="s">
        <v>15</v>
      </c>
      <c r="C14" s="2"/>
      <c r="D14" s="14" t="s">
        <v>16</v>
      </c>
      <c r="E14" s="2"/>
      <c r="F14" s="16" t="s">
        <v>17</v>
      </c>
      <c r="G14" s="2"/>
      <c r="H14" s="15" t="s">
        <v>18</v>
      </c>
      <c r="I14" s="2"/>
      <c r="J14" s="15" t="s">
        <v>19</v>
      </c>
      <c r="K14" s="2"/>
      <c r="L14" s="15" t="s">
        <v>20</v>
      </c>
    </row>
    <row r="15">
      <c r="B15" s="13" t="s">
        <v>21</v>
      </c>
      <c r="C15" s="2"/>
      <c r="D15" s="14" t="s">
        <v>22</v>
      </c>
      <c r="E15" s="2"/>
      <c r="F15" s="16" t="s">
        <v>23</v>
      </c>
      <c r="G15" s="2"/>
      <c r="H15" s="15" t="s">
        <v>24</v>
      </c>
      <c r="I15" s="2"/>
      <c r="J15" s="15" t="s">
        <v>25</v>
      </c>
      <c r="K15" s="2"/>
      <c r="L15" s="15" t="s">
        <v>26</v>
      </c>
    </row>
    <row r="16">
      <c r="B16" s="13" t="s">
        <v>27</v>
      </c>
      <c r="C16" s="2"/>
      <c r="D16" s="14" t="s">
        <v>28</v>
      </c>
      <c r="E16" s="2"/>
      <c r="F16" s="16" t="s">
        <v>29</v>
      </c>
      <c r="G16" s="2"/>
      <c r="H16" s="15" t="s">
        <v>28</v>
      </c>
      <c r="I16" s="2"/>
      <c r="J16" s="15" t="s">
        <v>30</v>
      </c>
      <c r="K16" s="2"/>
      <c r="L16" s="15" t="s">
        <v>31</v>
      </c>
    </row>
    <row r="17">
      <c r="B17" s="13" t="s">
        <v>32</v>
      </c>
      <c r="C17" s="2"/>
      <c r="D17" s="14" t="s">
        <v>28</v>
      </c>
      <c r="E17" s="2"/>
      <c r="F17" s="16" t="s">
        <v>33</v>
      </c>
      <c r="G17" s="2"/>
      <c r="H17" s="15" t="s">
        <v>28</v>
      </c>
      <c r="I17" s="2"/>
      <c r="J17" s="15" t="s">
        <v>34</v>
      </c>
      <c r="K17" s="2"/>
      <c r="L17" s="15" t="s">
        <v>35</v>
      </c>
    </row>
    <row r="18">
      <c r="B18" s="13" t="s">
        <v>36</v>
      </c>
      <c r="C18" s="2"/>
      <c r="D18" s="14" t="s">
        <v>28</v>
      </c>
      <c r="E18" s="2"/>
      <c r="F18" s="16" t="s">
        <v>37</v>
      </c>
      <c r="G18" s="2"/>
      <c r="H18" s="17"/>
      <c r="I18" s="2"/>
      <c r="J18" s="15" t="s">
        <v>28</v>
      </c>
      <c r="K18" s="2"/>
      <c r="L18" s="15" t="s">
        <v>38</v>
      </c>
    </row>
    <row r="19">
      <c r="B19" s="13" t="s">
        <v>39</v>
      </c>
      <c r="C19" s="2"/>
      <c r="D19" s="18"/>
      <c r="E19" s="2"/>
      <c r="F19" s="16" t="s">
        <v>40</v>
      </c>
      <c r="G19" s="2"/>
      <c r="H19" s="17"/>
      <c r="I19" s="2"/>
      <c r="J19" s="16" t="s">
        <v>28</v>
      </c>
      <c r="K19" s="2"/>
      <c r="L19" s="15" t="s">
        <v>41</v>
      </c>
    </row>
    <row r="20">
      <c r="B20" s="13" t="s">
        <v>28</v>
      </c>
      <c r="C20" s="2"/>
      <c r="D20" s="18"/>
      <c r="E20" s="2"/>
      <c r="F20" s="16" t="s">
        <v>28</v>
      </c>
      <c r="G20" s="2"/>
      <c r="H20" s="17"/>
      <c r="I20" s="2"/>
      <c r="J20" s="17"/>
      <c r="K20" s="2"/>
      <c r="L20" s="15" t="s">
        <v>42</v>
      </c>
    </row>
    <row r="21" ht="15.75" customHeight="1">
      <c r="B21" s="13" t="s">
        <v>28</v>
      </c>
      <c r="C21" s="2"/>
      <c r="D21" s="18"/>
      <c r="E21" s="2"/>
      <c r="F21" s="16" t="s">
        <v>28</v>
      </c>
      <c r="G21" s="2"/>
      <c r="H21" s="17"/>
      <c r="I21" s="2"/>
      <c r="J21" s="17"/>
      <c r="K21" s="2"/>
      <c r="L21" s="15" t="s">
        <v>43</v>
      </c>
    </row>
    <row r="22" ht="15.75" customHeight="1">
      <c r="B22" s="13" t="s">
        <v>28</v>
      </c>
      <c r="C22" s="2"/>
      <c r="D22" s="18"/>
      <c r="E22" s="2"/>
      <c r="F22" s="17"/>
      <c r="G22" s="2"/>
      <c r="H22" s="17"/>
      <c r="I22" s="2"/>
      <c r="J22" s="17"/>
      <c r="K22" s="2"/>
      <c r="L22" s="15" t="s">
        <v>44</v>
      </c>
    </row>
    <row r="23" ht="15.75" customHeight="1">
      <c r="B23" s="19"/>
      <c r="C23" s="2"/>
      <c r="D23" s="19"/>
      <c r="E23" s="2"/>
      <c r="F23" s="17"/>
      <c r="G23" s="2"/>
      <c r="H23" s="17"/>
      <c r="I23" s="2"/>
      <c r="J23" s="17"/>
      <c r="K23" s="2"/>
      <c r="L23" s="15" t="s">
        <v>28</v>
      </c>
    </row>
    <row r="24" ht="15.75" customHeight="1">
      <c r="B24" s="20"/>
      <c r="C24" s="2"/>
      <c r="D24" s="20"/>
      <c r="E24" s="2"/>
      <c r="F24" s="17"/>
      <c r="G24" s="2"/>
      <c r="H24" s="17"/>
      <c r="I24" s="2"/>
      <c r="J24" s="17"/>
      <c r="K24" s="2"/>
      <c r="L24" s="16" t="s">
        <v>28</v>
      </c>
    </row>
    <row r="25" ht="15.75" customHeight="1">
      <c r="B25" s="1"/>
      <c r="C25" s="2"/>
      <c r="D25" s="1"/>
      <c r="E25" s="2"/>
      <c r="F25" s="1"/>
      <c r="G25" s="2"/>
      <c r="H25" s="1"/>
      <c r="I25" s="2"/>
      <c r="J25" s="1"/>
      <c r="K25" s="2"/>
      <c r="L25" s="1"/>
    </row>
    <row r="26" ht="15.75" customHeight="1">
      <c r="B26" s="12" t="s">
        <v>45</v>
      </c>
      <c r="C26" s="10"/>
      <c r="D26" s="12" t="s">
        <v>46</v>
      </c>
      <c r="E26" s="10"/>
      <c r="F26" s="12" t="s">
        <v>47</v>
      </c>
      <c r="G26" s="10"/>
      <c r="H26" s="12" t="s">
        <v>48</v>
      </c>
      <c r="I26" s="2"/>
      <c r="J26" s="21" t="s">
        <v>49</v>
      </c>
      <c r="K26" s="2"/>
      <c r="L26" s="12" t="s">
        <v>50</v>
      </c>
    </row>
    <row r="27" ht="15.75" customHeight="1">
      <c r="B27" s="1"/>
      <c r="C27" s="2"/>
      <c r="D27" s="1"/>
      <c r="E27" s="2"/>
      <c r="F27" s="1"/>
      <c r="G27" s="2"/>
      <c r="H27" s="1"/>
      <c r="I27" s="2"/>
      <c r="J27" s="1"/>
      <c r="K27" s="2"/>
      <c r="L27" s="1"/>
    </row>
    <row r="28" ht="15.75" customHeight="1">
      <c r="B28" s="15" t="s">
        <v>51</v>
      </c>
      <c r="C28" s="2"/>
      <c r="D28" s="15" t="s">
        <v>52</v>
      </c>
      <c r="E28" s="2"/>
      <c r="F28" s="15" t="s">
        <v>53</v>
      </c>
      <c r="G28" s="2"/>
      <c r="H28" s="15" t="s">
        <v>54</v>
      </c>
      <c r="I28" s="2"/>
      <c r="J28" s="22" t="s">
        <v>55</v>
      </c>
      <c r="K28" s="2"/>
      <c r="L28" s="15" t="s">
        <v>56</v>
      </c>
    </row>
    <row r="29" ht="15.75" customHeight="1">
      <c r="B29" s="15" t="s">
        <v>57</v>
      </c>
      <c r="C29" s="2"/>
      <c r="D29" s="15" t="s">
        <v>58</v>
      </c>
      <c r="E29" s="2"/>
      <c r="F29" s="15" t="s">
        <v>59</v>
      </c>
      <c r="G29" s="2"/>
      <c r="H29" s="15" t="s">
        <v>60</v>
      </c>
      <c r="I29" s="2"/>
      <c r="J29" s="22" t="s">
        <v>61</v>
      </c>
      <c r="K29" s="2"/>
      <c r="L29" s="15" t="s">
        <v>62</v>
      </c>
    </row>
    <row r="30" ht="15.75" customHeight="1">
      <c r="B30" s="15" t="s">
        <v>28</v>
      </c>
      <c r="C30" s="2"/>
      <c r="D30" s="15" t="s">
        <v>63</v>
      </c>
      <c r="E30" s="2"/>
      <c r="F30" s="15" t="s">
        <v>64</v>
      </c>
      <c r="G30" s="2"/>
      <c r="H30" s="15" t="s">
        <v>65</v>
      </c>
      <c r="I30" s="2"/>
      <c r="J30" s="22" t="s">
        <v>66</v>
      </c>
      <c r="K30" s="2"/>
      <c r="L30" s="15" t="s">
        <v>67</v>
      </c>
    </row>
    <row r="31" ht="15.75" customHeight="1">
      <c r="B31" s="15" t="s">
        <v>28</v>
      </c>
      <c r="C31" s="2"/>
      <c r="D31" s="15" t="s">
        <v>68</v>
      </c>
      <c r="E31" s="2"/>
      <c r="F31" s="15" t="s">
        <v>69</v>
      </c>
      <c r="G31" s="2"/>
      <c r="H31" s="15" t="s">
        <v>70</v>
      </c>
      <c r="I31" s="2"/>
      <c r="J31" s="22" t="s">
        <v>28</v>
      </c>
      <c r="K31" s="2"/>
      <c r="L31" s="15" t="s">
        <v>71</v>
      </c>
    </row>
    <row r="32" ht="15.75" customHeight="1">
      <c r="B32" s="16" t="s">
        <v>28</v>
      </c>
      <c r="C32" s="2"/>
      <c r="D32" s="15" t="s">
        <v>28</v>
      </c>
      <c r="E32" s="2"/>
      <c r="F32" s="15" t="s">
        <v>72</v>
      </c>
      <c r="G32" s="2"/>
      <c r="H32" s="15" t="s">
        <v>73</v>
      </c>
      <c r="I32" s="2"/>
      <c r="J32" s="23" t="s">
        <v>28</v>
      </c>
      <c r="K32" s="2"/>
      <c r="L32" s="15" t="s">
        <v>28</v>
      </c>
    </row>
    <row r="33" ht="15.75" customHeight="1">
      <c r="B33" s="17"/>
      <c r="C33" s="2"/>
      <c r="D33" s="16" t="s">
        <v>28</v>
      </c>
      <c r="E33" s="2"/>
      <c r="F33" s="15" t="s">
        <v>28</v>
      </c>
      <c r="G33" s="2"/>
      <c r="H33" s="15" t="s">
        <v>74</v>
      </c>
      <c r="I33" s="2"/>
      <c r="J33" s="17"/>
      <c r="K33" s="2"/>
      <c r="L33" s="16" t="s">
        <v>28</v>
      </c>
    </row>
    <row r="34" ht="15.75" customHeight="1">
      <c r="B34" s="17"/>
      <c r="C34" s="2"/>
      <c r="D34" s="17"/>
      <c r="E34" s="2"/>
      <c r="F34" s="16" t="s">
        <v>28</v>
      </c>
      <c r="G34" s="2"/>
      <c r="H34" s="15" t="s">
        <v>75</v>
      </c>
      <c r="I34" s="2"/>
      <c r="J34" s="17"/>
      <c r="K34" s="2"/>
      <c r="L34" s="17"/>
    </row>
    <row r="35" ht="15.75" customHeight="1">
      <c r="B35" s="17"/>
      <c r="C35" s="2"/>
      <c r="D35" s="17"/>
      <c r="E35" s="2"/>
      <c r="F35" s="17"/>
      <c r="G35" s="2"/>
      <c r="H35" s="15" t="s">
        <v>76</v>
      </c>
      <c r="I35" s="2"/>
      <c r="J35" s="17"/>
      <c r="K35" s="2"/>
      <c r="L35" s="17"/>
    </row>
    <row r="36" ht="15.75" customHeight="1">
      <c r="B36" s="17"/>
      <c r="C36" s="2"/>
      <c r="D36" s="17"/>
      <c r="E36" s="2"/>
      <c r="F36" s="17"/>
      <c r="G36" s="2"/>
      <c r="H36" s="16" t="s">
        <v>28</v>
      </c>
      <c r="I36" s="2"/>
      <c r="J36" s="17"/>
      <c r="K36" s="2"/>
      <c r="L36" s="17"/>
    </row>
    <row r="37" ht="15.75" customHeight="1">
      <c r="B37" s="17"/>
      <c r="C37" s="2"/>
      <c r="D37" s="17"/>
      <c r="E37" s="2"/>
      <c r="F37" s="17"/>
      <c r="G37" s="2"/>
      <c r="H37" s="17"/>
      <c r="I37" s="2"/>
      <c r="J37" s="17"/>
      <c r="K37" s="2"/>
      <c r="L37" s="17"/>
    </row>
    <row r="38" ht="15.75" customHeight="1">
      <c r="B38" s="17"/>
      <c r="C38" s="2"/>
      <c r="D38" s="17"/>
      <c r="E38" s="2"/>
      <c r="F38" s="17"/>
      <c r="G38" s="2"/>
      <c r="H38" s="17"/>
      <c r="I38" s="2"/>
      <c r="J38" s="17"/>
      <c r="K38" s="2"/>
      <c r="L38" s="17"/>
    </row>
    <row r="39" ht="15.75" customHeight="1">
      <c r="B39" s="17"/>
      <c r="C39" s="2"/>
      <c r="D39" s="17"/>
      <c r="E39" s="2"/>
      <c r="F39" s="17"/>
      <c r="G39" s="2"/>
      <c r="H39" s="17"/>
      <c r="I39" s="2"/>
      <c r="J39" s="17"/>
      <c r="K39" s="2"/>
      <c r="L39" s="17"/>
    </row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5:L5"/>
  </mergeCells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0.71"/>
    <col customWidth="1" min="2" max="2" width="16.14"/>
    <col customWidth="1" min="3" max="3" width="17.29"/>
    <col customWidth="1" min="4" max="15" width="12.0"/>
    <col customWidth="1" min="16" max="16" width="10.71"/>
    <col customWidth="1" min="17" max="17" width="13.29"/>
    <col customWidth="1" min="18" max="26" width="10.71"/>
  </cols>
  <sheetData>
    <row r="4">
      <c r="B4" s="3" t="s">
        <v>77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5"/>
    </row>
    <row r="5"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5"/>
      <c r="Q5" s="24"/>
      <c r="R5" s="24"/>
    </row>
    <row r="6">
      <c r="B6" s="3" t="s">
        <v>78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5"/>
    </row>
    <row r="7"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5"/>
      <c r="Q7" s="24"/>
      <c r="R7" s="24"/>
    </row>
    <row r="8">
      <c r="B8" s="26" t="s">
        <v>79</v>
      </c>
      <c r="C8" s="26" t="s">
        <v>80</v>
      </c>
      <c r="D8" s="27" t="s">
        <v>81</v>
      </c>
      <c r="E8" s="27" t="s">
        <v>82</v>
      </c>
      <c r="F8" s="27" t="s">
        <v>83</v>
      </c>
      <c r="G8" s="27" t="s">
        <v>84</v>
      </c>
      <c r="H8" s="27" t="s">
        <v>85</v>
      </c>
      <c r="I8" s="27" t="s">
        <v>86</v>
      </c>
      <c r="J8" s="27" t="s">
        <v>87</v>
      </c>
      <c r="K8" s="27" t="s">
        <v>88</v>
      </c>
      <c r="L8" s="27" t="s">
        <v>89</v>
      </c>
      <c r="M8" s="27" t="s">
        <v>90</v>
      </c>
      <c r="N8" s="27" t="s">
        <v>91</v>
      </c>
      <c r="O8" s="27" t="s">
        <v>92</v>
      </c>
      <c r="P8" s="28"/>
      <c r="Q8" s="29" t="s">
        <v>93</v>
      </c>
      <c r="R8" s="29" t="s">
        <v>94</v>
      </c>
    </row>
    <row r="9">
      <c r="B9" s="30" t="s">
        <v>78</v>
      </c>
      <c r="C9" s="31" t="str">
        <f>+'2_CATEGORIAS'!B13</f>
        <v>Sueldo</v>
      </c>
      <c r="D9" s="32">
        <v>1500.0</v>
      </c>
      <c r="E9" s="32">
        <v>1500.0</v>
      </c>
      <c r="F9" s="32">
        <v>1500.0</v>
      </c>
      <c r="G9" s="32">
        <v>1500.0</v>
      </c>
      <c r="H9" s="32">
        <v>1500.0</v>
      </c>
      <c r="I9" s="32">
        <v>1500.0</v>
      </c>
      <c r="J9" s="32">
        <v>1500.0</v>
      </c>
      <c r="K9" s="32">
        <v>1500.0</v>
      </c>
      <c r="L9" s="32">
        <v>1500.0</v>
      </c>
      <c r="M9" s="32">
        <v>1500.0</v>
      </c>
      <c r="N9" s="32">
        <v>1500.0</v>
      </c>
      <c r="O9" s="32">
        <v>1500.0</v>
      </c>
      <c r="P9" s="33"/>
      <c r="Q9" s="34">
        <f t="shared" ref="Q9:Q18" si="1">SUM(D9:O9)</f>
        <v>18000</v>
      </c>
      <c r="R9" s="35">
        <f t="shared" ref="R9:R18" si="2">+IFERROR(Q9/$Q$19,"")</f>
        <v>0.7425742574</v>
      </c>
    </row>
    <row r="10">
      <c r="B10" s="36"/>
      <c r="C10" s="31" t="str">
        <f>+'2_CATEGORIAS'!B14</f>
        <v>Pagas extraordinarias</v>
      </c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3"/>
      <c r="Q10" s="34">
        <f t="shared" si="1"/>
        <v>0</v>
      </c>
      <c r="R10" s="35">
        <f t="shared" si="2"/>
        <v>0</v>
      </c>
    </row>
    <row r="11">
      <c r="B11" s="36"/>
      <c r="C11" s="31" t="str">
        <f>+'2_CATEGORIAS'!B15</f>
        <v>Intereses</v>
      </c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3"/>
      <c r="Q11" s="34">
        <f t="shared" si="1"/>
        <v>0</v>
      </c>
      <c r="R11" s="35">
        <f t="shared" si="2"/>
        <v>0</v>
      </c>
    </row>
    <row r="12">
      <c r="B12" s="36"/>
      <c r="C12" s="31" t="str">
        <f>+'2_CATEGORIAS'!B16</f>
        <v>Retorno de inversiones</v>
      </c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3"/>
      <c r="Q12" s="34">
        <f t="shared" si="1"/>
        <v>0</v>
      </c>
      <c r="R12" s="35">
        <f t="shared" si="2"/>
        <v>0</v>
      </c>
    </row>
    <row r="13">
      <c r="B13" s="36"/>
      <c r="C13" s="31" t="str">
        <f>+'2_CATEGORIAS'!B17</f>
        <v>Alquileres</v>
      </c>
      <c r="D13" s="34">
        <v>500.0</v>
      </c>
      <c r="E13" s="34">
        <v>500.0</v>
      </c>
      <c r="F13" s="34">
        <v>500.0</v>
      </c>
      <c r="G13" s="34">
        <v>500.0</v>
      </c>
      <c r="H13" s="34">
        <v>500.0</v>
      </c>
      <c r="I13" s="34">
        <v>500.0</v>
      </c>
      <c r="J13" s="34">
        <v>500.0</v>
      </c>
      <c r="K13" s="34">
        <v>500.0</v>
      </c>
      <c r="L13" s="34">
        <v>500.0</v>
      </c>
      <c r="M13" s="34">
        <v>500.0</v>
      </c>
      <c r="N13" s="34">
        <v>500.0</v>
      </c>
      <c r="O13" s="34">
        <v>500.0</v>
      </c>
      <c r="P13" s="33"/>
      <c r="Q13" s="34">
        <f t="shared" si="1"/>
        <v>6000</v>
      </c>
      <c r="R13" s="35">
        <f t="shared" si="2"/>
        <v>0.2475247525</v>
      </c>
    </row>
    <row r="14">
      <c r="B14" s="36"/>
      <c r="C14" s="31" t="str">
        <f>+'2_CATEGORIAS'!B18</f>
        <v>Ventas</v>
      </c>
      <c r="D14" s="34">
        <v>20.0</v>
      </c>
      <c r="E14" s="34">
        <v>20.0</v>
      </c>
      <c r="F14" s="34">
        <v>20.0</v>
      </c>
      <c r="G14" s="34">
        <v>20.0</v>
      </c>
      <c r="H14" s="34">
        <v>20.0</v>
      </c>
      <c r="I14" s="34">
        <v>20.0</v>
      </c>
      <c r="J14" s="34">
        <v>20.0</v>
      </c>
      <c r="K14" s="34">
        <v>20.0</v>
      </c>
      <c r="L14" s="34">
        <v>20.0</v>
      </c>
      <c r="M14" s="34">
        <v>20.0</v>
      </c>
      <c r="N14" s="34">
        <v>20.0</v>
      </c>
      <c r="O14" s="34">
        <v>20.0</v>
      </c>
      <c r="P14" s="33"/>
      <c r="Q14" s="34">
        <f t="shared" si="1"/>
        <v>240</v>
      </c>
      <c r="R14" s="35">
        <f t="shared" si="2"/>
        <v>0.009900990099</v>
      </c>
    </row>
    <row r="15">
      <c r="B15" s="36"/>
      <c r="C15" s="31" t="str">
        <f>+'2_CATEGORIAS'!B19</f>
        <v>Trabajos extra</v>
      </c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3"/>
      <c r="Q15" s="34">
        <f t="shared" si="1"/>
        <v>0</v>
      </c>
      <c r="R15" s="35">
        <f t="shared" si="2"/>
        <v>0</v>
      </c>
    </row>
    <row r="16">
      <c r="B16" s="36"/>
      <c r="C16" s="31" t="str">
        <f>+'2_CATEGORIAS'!B20</f>
        <v>Otros</v>
      </c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3"/>
      <c r="Q16" s="34">
        <f t="shared" si="1"/>
        <v>0</v>
      </c>
      <c r="R16" s="35">
        <f t="shared" si="2"/>
        <v>0</v>
      </c>
    </row>
    <row r="17">
      <c r="B17" s="36"/>
      <c r="C17" s="31" t="str">
        <f>+'2_CATEGORIAS'!B21</f>
        <v>Otros</v>
      </c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3"/>
      <c r="Q17" s="34">
        <f t="shared" si="1"/>
        <v>0</v>
      </c>
      <c r="R17" s="35">
        <f t="shared" si="2"/>
        <v>0</v>
      </c>
    </row>
    <row r="18">
      <c r="B18" s="37"/>
      <c r="C18" s="31" t="str">
        <f>+'2_CATEGORIAS'!B22</f>
        <v>Otros</v>
      </c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3"/>
      <c r="Q18" s="34">
        <f t="shared" si="1"/>
        <v>0</v>
      </c>
      <c r="R18" s="35">
        <f t="shared" si="2"/>
        <v>0</v>
      </c>
    </row>
    <row r="19">
      <c r="B19" s="38" t="s">
        <v>95</v>
      </c>
      <c r="C19" s="39"/>
      <c r="D19" s="40">
        <f t="shared" ref="D19:O19" si="3">SUM(D9:D18)</f>
        <v>2020</v>
      </c>
      <c r="E19" s="40">
        <f t="shared" si="3"/>
        <v>2020</v>
      </c>
      <c r="F19" s="40">
        <f t="shared" si="3"/>
        <v>2020</v>
      </c>
      <c r="G19" s="40">
        <f t="shared" si="3"/>
        <v>2020</v>
      </c>
      <c r="H19" s="40">
        <f t="shared" si="3"/>
        <v>2020</v>
      </c>
      <c r="I19" s="40">
        <f t="shared" si="3"/>
        <v>2020</v>
      </c>
      <c r="J19" s="40">
        <f t="shared" si="3"/>
        <v>2020</v>
      </c>
      <c r="K19" s="40">
        <f t="shared" si="3"/>
        <v>2020</v>
      </c>
      <c r="L19" s="40">
        <f t="shared" si="3"/>
        <v>2020</v>
      </c>
      <c r="M19" s="40">
        <f t="shared" si="3"/>
        <v>2020</v>
      </c>
      <c r="N19" s="40">
        <f t="shared" si="3"/>
        <v>2020</v>
      </c>
      <c r="O19" s="40">
        <f t="shared" si="3"/>
        <v>2020</v>
      </c>
      <c r="P19" s="41"/>
      <c r="Q19" s="40">
        <f>SUM(Q9:Q18)</f>
        <v>24240</v>
      </c>
      <c r="R19" s="40" t="str">
        <f>+IFERROR(Q19/$Q$16,"")</f>
        <v/>
      </c>
    </row>
    <row r="20"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5"/>
      <c r="Q20" s="24"/>
      <c r="R20" s="24"/>
    </row>
    <row r="21" ht="15.75" customHeight="1"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5"/>
      <c r="Q21" s="24"/>
      <c r="R21" s="24"/>
    </row>
    <row r="22" ht="15.75" customHeight="1">
      <c r="B22" s="3" t="s">
        <v>96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5"/>
    </row>
    <row r="23" ht="15.75" customHeight="1"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5"/>
      <c r="Q23" s="24"/>
      <c r="R23" s="24"/>
    </row>
    <row r="24" ht="15.75" customHeight="1">
      <c r="B24" s="42" t="s">
        <v>79</v>
      </c>
      <c r="C24" s="43" t="s">
        <v>80</v>
      </c>
      <c r="D24" s="44" t="s">
        <v>81</v>
      </c>
      <c r="E24" s="45" t="s">
        <v>82</v>
      </c>
      <c r="F24" s="45" t="s">
        <v>83</v>
      </c>
      <c r="G24" s="45" t="s">
        <v>84</v>
      </c>
      <c r="H24" s="45" t="s">
        <v>85</v>
      </c>
      <c r="I24" s="45" t="s">
        <v>86</v>
      </c>
      <c r="J24" s="45" t="s">
        <v>87</v>
      </c>
      <c r="K24" s="45" t="s">
        <v>88</v>
      </c>
      <c r="L24" s="45" t="s">
        <v>89</v>
      </c>
      <c r="M24" s="45" t="s">
        <v>90</v>
      </c>
      <c r="N24" s="45" t="s">
        <v>91</v>
      </c>
      <c r="O24" s="45" t="s">
        <v>92</v>
      </c>
      <c r="P24" s="46"/>
      <c r="Q24" s="47" t="s">
        <v>93</v>
      </c>
      <c r="R24" s="47" t="s">
        <v>94</v>
      </c>
    </row>
    <row r="25" ht="15.75" customHeight="1">
      <c r="A25" s="48"/>
      <c r="B25" s="49" t="s">
        <v>97</v>
      </c>
      <c r="C25" s="50" t="str">
        <f>+'2_CATEGORIAS'!D13</f>
        <v>Cuenta de Ahorro</v>
      </c>
      <c r="D25" s="51">
        <f t="shared" ref="D25:O25" si="4">+D19*20%</f>
        <v>404</v>
      </c>
      <c r="E25" s="51">
        <f t="shared" si="4"/>
        <v>404</v>
      </c>
      <c r="F25" s="51">
        <f t="shared" si="4"/>
        <v>404</v>
      </c>
      <c r="G25" s="51">
        <f t="shared" si="4"/>
        <v>404</v>
      </c>
      <c r="H25" s="51">
        <f t="shared" si="4"/>
        <v>404</v>
      </c>
      <c r="I25" s="51">
        <f t="shared" si="4"/>
        <v>404</v>
      </c>
      <c r="J25" s="51">
        <f t="shared" si="4"/>
        <v>404</v>
      </c>
      <c r="K25" s="51">
        <f t="shared" si="4"/>
        <v>404</v>
      </c>
      <c r="L25" s="51">
        <f t="shared" si="4"/>
        <v>404</v>
      </c>
      <c r="M25" s="51">
        <f t="shared" si="4"/>
        <v>404</v>
      </c>
      <c r="N25" s="51">
        <f t="shared" si="4"/>
        <v>404</v>
      </c>
      <c r="O25" s="51">
        <f t="shared" si="4"/>
        <v>404</v>
      </c>
      <c r="P25" s="52"/>
      <c r="Q25" s="51">
        <f t="shared" ref="Q25:Q30" si="5">SUM(D25:O25)</f>
        <v>4848</v>
      </c>
      <c r="R25" s="53">
        <f t="shared" ref="R25:R30" si="6">+IFERROR(Q25/$Q$31,"")</f>
        <v>1</v>
      </c>
    </row>
    <row r="26" ht="15.75" customHeight="1">
      <c r="B26" s="54"/>
      <c r="C26" s="50" t="str">
        <f>+'2_CATEGORIAS'!D14</f>
        <v>Inversión 1</v>
      </c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2"/>
      <c r="Q26" s="55">
        <f t="shared" si="5"/>
        <v>0</v>
      </c>
      <c r="R26" s="53">
        <f t="shared" si="6"/>
        <v>0</v>
      </c>
    </row>
    <row r="27" ht="15.75" customHeight="1">
      <c r="B27" s="54"/>
      <c r="C27" s="50" t="str">
        <f>+'2_CATEGORIAS'!D15</f>
        <v>Inversión 2</v>
      </c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2"/>
      <c r="Q27" s="55">
        <f t="shared" si="5"/>
        <v>0</v>
      </c>
      <c r="R27" s="53">
        <f t="shared" si="6"/>
        <v>0</v>
      </c>
    </row>
    <row r="28" ht="15.75" customHeight="1">
      <c r="B28" s="54"/>
      <c r="C28" s="50" t="str">
        <f>+'2_CATEGORIAS'!D16</f>
        <v>Otros</v>
      </c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2"/>
      <c r="Q28" s="55">
        <f t="shared" si="5"/>
        <v>0</v>
      </c>
      <c r="R28" s="53">
        <f t="shared" si="6"/>
        <v>0</v>
      </c>
    </row>
    <row r="29" ht="15.75" customHeight="1">
      <c r="B29" s="54"/>
      <c r="C29" s="50" t="str">
        <f>+'2_CATEGORIAS'!D17</f>
        <v>Otros</v>
      </c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2"/>
      <c r="Q29" s="55">
        <f t="shared" si="5"/>
        <v>0</v>
      </c>
      <c r="R29" s="53">
        <f t="shared" si="6"/>
        <v>0</v>
      </c>
    </row>
    <row r="30" ht="15.75" customHeight="1">
      <c r="B30" s="56"/>
      <c r="C30" s="50" t="str">
        <f>+'2_CATEGORIAS'!D18</f>
        <v>Otros</v>
      </c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2"/>
      <c r="Q30" s="55">
        <f t="shared" si="5"/>
        <v>0</v>
      </c>
      <c r="R30" s="53">
        <f t="shared" si="6"/>
        <v>0</v>
      </c>
    </row>
    <row r="31" ht="15.75" customHeight="1">
      <c r="B31" s="57" t="s">
        <v>95</v>
      </c>
      <c r="C31" s="58"/>
      <c r="D31" s="59">
        <f t="shared" ref="D31:O31" si="7">SUM(D25:D30)</f>
        <v>404</v>
      </c>
      <c r="E31" s="60">
        <f t="shared" si="7"/>
        <v>404</v>
      </c>
      <c r="F31" s="60">
        <f t="shared" si="7"/>
        <v>404</v>
      </c>
      <c r="G31" s="60">
        <f t="shared" si="7"/>
        <v>404</v>
      </c>
      <c r="H31" s="60">
        <f t="shared" si="7"/>
        <v>404</v>
      </c>
      <c r="I31" s="60">
        <f t="shared" si="7"/>
        <v>404</v>
      </c>
      <c r="J31" s="60">
        <f t="shared" si="7"/>
        <v>404</v>
      </c>
      <c r="K31" s="60">
        <f t="shared" si="7"/>
        <v>404</v>
      </c>
      <c r="L31" s="60">
        <f t="shared" si="7"/>
        <v>404</v>
      </c>
      <c r="M31" s="60">
        <f t="shared" si="7"/>
        <v>404</v>
      </c>
      <c r="N31" s="60">
        <f t="shared" si="7"/>
        <v>404</v>
      </c>
      <c r="O31" s="60">
        <f t="shared" si="7"/>
        <v>404</v>
      </c>
      <c r="P31" s="61"/>
      <c r="Q31" s="60">
        <f>SUM(Q25:Q30)</f>
        <v>4848</v>
      </c>
      <c r="R31" s="62">
        <f>+Q31/Q19</f>
        <v>0.2</v>
      </c>
      <c r="S31" s="62">
        <f>+Q31/Q19</f>
        <v>0.2</v>
      </c>
    </row>
    <row r="32" ht="15.75" customHeight="1"/>
    <row r="33" ht="15.75" customHeight="1">
      <c r="B33" s="3" t="s">
        <v>98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5"/>
    </row>
    <row r="34" ht="15.75" customHeight="1"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5"/>
      <c r="Q34" s="24"/>
      <c r="R34" s="24"/>
    </row>
    <row r="35" ht="15.75" customHeight="1">
      <c r="B35" s="63" t="s">
        <v>99</v>
      </c>
      <c r="C35" s="64"/>
      <c r="D35" s="65">
        <f t="shared" ref="D35:O35" si="8">+D47+D55+D70+D80+D89+D97+D106+D116+D128+D136</f>
        <v>1296</v>
      </c>
      <c r="E35" s="65">
        <f t="shared" si="8"/>
        <v>1296</v>
      </c>
      <c r="F35" s="65">
        <f t="shared" si="8"/>
        <v>1296</v>
      </c>
      <c r="G35" s="65">
        <f t="shared" si="8"/>
        <v>1296</v>
      </c>
      <c r="H35" s="65">
        <f t="shared" si="8"/>
        <v>1296</v>
      </c>
      <c r="I35" s="65">
        <f t="shared" si="8"/>
        <v>1296</v>
      </c>
      <c r="J35" s="65">
        <f t="shared" si="8"/>
        <v>1296</v>
      </c>
      <c r="K35" s="65">
        <f t="shared" si="8"/>
        <v>1296</v>
      </c>
      <c r="L35" s="65">
        <f t="shared" si="8"/>
        <v>1296</v>
      </c>
      <c r="M35" s="65">
        <f t="shared" si="8"/>
        <v>1296</v>
      </c>
      <c r="N35" s="65">
        <f t="shared" si="8"/>
        <v>1296</v>
      </c>
      <c r="O35" s="65">
        <f t="shared" si="8"/>
        <v>1296</v>
      </c>
      <c r="P35" s="66"/>
      <c r="Q35" s="65">
        <f>+Q47+Q55+Q70+Q80+Q89+Q97+Q106+Q116+Q128+Q136</f>
        <v>15552</v>
      </c>
      <c r="R35" s="67">
        <f>+Q35/Q19</f>
        <v>0.6415841584</v>
      </c>
      <c r="S35" s="68" t="s">
        <v>100</v>
      </c>
    </row>
    <row r="36" ht="15.75" customHeight="1">
      <c r="B36" s="24"/>
      <c r="C36" s="69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</row>
    <row r="37" ht="15.75" customHeight="1">
      <c r="B37" s="70" t="s">
        <v>79</v>
      </c>
      <c r="C37" s="71" t="s">
        <v>80</v>
      </c>
      <c r="D37" s="72" t="s">
        <v>81</v>
      </c>
      <c r="E37" s="72" t="s">
        <v>82</v>
      </c>
      <c r="F37" s="72" t="s">
        <v>83</v>
      </c>
      <c r="G37" s="72" t="s">
        <v>84</v>
      </c>
      <c r="H37" s="72" t="s">
        <v>85</v>
      </c>
      <c r="I37" s="72" t="s">
        <v>86</v>
      </c>
      <c r="J37" s="72" t="s">
        <v>87</v>
      </c>
      <c r="K37" s="72" t="s">
        <v>88</v>
      </c>
      <c r="L37" s="72" t="s">
        <v>89</v>
      </c>
      <c r="M37" s="72" t="s">
        <v>90</v>
      </c>
      <c r="N37" s="72" t="s">
        <v>91</v>
      </c>
      <c r="O37" s="72" t="s">
        <v>92</v>
      </c>
      <c r="P37" s="73"/>
      <c r="Q37" s="74" t="s">
        <v>93</v>
      </c>
      <c r="R37" s="74" t="s">
        <v>94</v>
      </c>
    </row>
    <row r="38" ht="15.75" customHeight="1">
      <c r="B38" s="75" t="s">
        <v>101</v>
      </c>
      <c r="C38" s="76" t="str">
        <f>+'2_CATEGORIAS'!F13</f>
        <v>hipoteca/alquiler</v>
      </c>
      <c r="D38" s="77">
        <v>450.0</v>
      </c>
      <c r="E38" s="77">
        <v>450.0</v>
      </c>
      <c r="F38" s="77">
        <v>450.0</v>
      </c>
      <c r="G38" s="77">
        <v>450.0</v>
      </c>
      <c r="H38" s="77">
        <v>450.0</v>
      </c>
      <c r="I38" s="77">
        <v>450.0</v>
      </c>
      <c r="J38" s="77">
        <v>450.0</v>
      </c>
      <c r="K38" s="77">
        <v>450.0</v>
      </c>
      <c r="L38" s="77">
        <v>450.0</v>
      </c>
      <c r="M38" s="77">
        <v>450.0</v>
      </c>
      <c r="N38" s="77">
        <v>450.0</v>
      </c>
      <c r="O38" s="77">
        <v>450.0</v>
      </c>
      <c r="P38" s="78"/>
      <c r="Q38" s="77">
        <f t="shared" ref="Q38:Q46" si="9">SUM(D38:O38)</f>
        <v>5400</v>
      </c>
      <c r="R38" s="79">
        <f t="shared" ref="R38:R47" si="10">+IFERROR(Q38/$Q$35,"")</f>
        <v>0.3472222222</v>
      </c>
    </row>
    <row r="39" ht="15.75" customHeight="1">
      <c r="B39" s="80"/>
      <c r="C39" s="76" t="str">
        <f>+'2_CATEGORIAS'!F14</f>
        <v>IBI</v>
      </c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78"/>
      <c r="Q39" s="81">
        <f t="shared" si="9"/>
        <v>0</v>
      </c>
      <c r="R39" s="79">
        <f t="shared" si="10"/>
        <v>0</v>
      </c>
    </row>
    <row r="40" ht="15.75" customHeight="1">
      <c r="B40" s="80"/>
      <c r="C40" s="76" t="str">
        <f>+'2_CATEGORIAS'!F15</f>
        <v>Seguro Hogar</v>
      </c>
      <c r="D40" s="81">
        <v>10.0</v>
      </c>
      <c r="E40" s="81">
        <v>10.0</v>
      </c>
      <c r="F40" s="81">
        <v>10.0</v>
      </c>
      <c r="G40" s="81">
        <v>10.0</v>
      </c>
      <c r="H40" s="81">
        <v>10.0</v>
      </c>
      <c r="I40" s="81">
        <v>10.0</v>
      </c>
      <c r="J40" s="81">
        <v>10.0</v>
      </c>
      <c r="K40" s="81">
        <v>10.0</v>
      </c>
      <c r="L40" s="81">
        <v>10.0</v>
      </c>
      <c r="M40" s="81">
        <v>10.0</v>
      </c>
      <c r="N40" s="81">
        <v>10.0</v>
      </c>
      <c r="O40" s="81">
        <v>10.0</v>
      </c>
      <c r="P40" s="78"/>
      <c r="Q40" s="81">
        <f t="shared" si="9"/>
        <v>120</v>
      </c>
      <c r="R40" s="79">
        <f t="shared" si="10"/>
        <v>0.007716049383</v>
      </c>
    </row>
    <row r="41" ht="15.75" customHeight="1">
      <c r="B41" s="80"/>
      <c r="C41" s="76" t="str">
        <f>+'2_CATEGORIAS'!F16</f>
        <v>Comunidad</v>
      </c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78"/>
      <c r="Q41" s="81">
        <f t="shared" si="9"/>
        <v>0</v>
      </c>
      <c r="R41" s="79">
        <f t="shared" si="10"/>
        <v>0</v>
      </c>
    </row>
    <row r="42" ht="15.75" customHeight="1">
      <c r="B42" s="80"/>
      <c r="C42" s="76" t="str">
        <f>+'2_CATEGORIAS'!F17</f>
        <v>Reparaciones</v>
      </c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78"/>
      <c r="Q42" s="81">
        <f t="shared" si="9"/>
        <v>0</v>
      </c>
      <c r="R42" s="79">
        <f t="shared" si="10"/>
        <v>0</v>
      </c>
    </row>
    <row r="43" ht="15.75" customHeight="1">
      <c r="B43" s="80"/>
      <c r="C43" s="76" t="str">
        <f>+'2_CATEGORIAS'!F18</f>
        <v>Alarma</v>
      </c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78"/>
      <c r="Q43" s="81">
        <f t="shared" si="9"/>
        <v>0</v>
      </c>
      <c r="R43" s="79">
        <f t="shared" si="10"/>
        <v>0</v>
      </c>
    </row>
    <row r="44" ht="15.75" customHeight="1">
      <c r="B44" s="80"/>
      <c r="C44" s="76" t="str">
        <f>+'2_CATEGORIAS'!F19</f>
        <v>Equipamiento</v>
      </c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78"/>
      <c r="Q44" s="81">
        <f t="shared" si="9"/>
        <v>0</v>
      </c>
      <c r="R44" s="79">
        <f t="shared" si="10"/>
        <v>0</v>
      </c>
    </row>
    <row r="45" ht="15.75" customHeight="1">
      <c r="B45" s="80"/>
      <c r="C45" s="76" t="str">
        <f>+'2_CATEGORIAS'!F20</f>
        <v>Otros</v>
      </c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78"/>
      <c r="Q45" s="81">
        <f t="shared" si="9"/>
        <v>0</v>
      </c>
      <c r="R45" s="79">
        <f t="shared" si="10"/>
        <v>0</v>
      </c>
    </row>
    <row r="46" ht="15.75" customHeight="1">
      <c r="B46" s="82"/>
      <c r="C46" s="76" t="str">
        <f>+'2_CATEGORIAS'!F21</f>
        <v>Otros</v>
      </c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78"/>
      <c r="Q46" s="83">
        <f t="shared" si="9"/>
        <v>0</v>
      </c>
      <c r="R46" s="79">
        <f t="shared" si="10"/>
        <v>0</v>
      </c>
    </row>
    <row r="47" ht="15.75" customHeight="1">
      <c r="B47" s="84" t="s">
        <v>95</v>
      </c>
      <c r="C47" s="85"/>
      <c r="D47" s="86">
        <f t="shared" ref="D47:O47" si="11">SUM(D38:D46)</f>
        <v>460</v>
      </c>
      <c r="E47" s="86">
        <f t="shared" si="11"/>
        <v>460</v>
      </c>
      <c r="F47" s="86">
        <f t="shared" si="11"/>
        <v>460</v>
      </c>
      <c r="G47" s="86">
        <f t="shared" si="11"/>
        <v>460</v>
      </c>
      <c r="H47" s="86">
        <f t="shared" si="11"/>
        <v>460</v>
      </c>
      <c r="I47" s="86">
        <f t="shared" si="11"/>
        <v>460</v>
      </c>
      <c r="J47" s="86">
        <f t="shared" si="11"/>
        <v>460</v>
      </c>
      <c r="K47" s="86">
        <f t="shared" si="11"/>
        <v>460</v>
      </c>
      <c r="L47" s="86">
        <f t="shared" si="11"/>
        <v>460</v>
      </c>
      <c r="M47" s="86">
        <f t="shared" si="11"/>
        <v>460</v>
      </c>
      <c r="N47" s="86">
        <f t="shared" si="11"/>
        <v>460</v>
      </c>
      <c r="O47" s="86">
        <f t="shared" si="11"/>
        <v>460</v>
      </c>
      <c r="P47" s="78"/>
      <c r="Q47" s="86">
        <f>SUM(Q38:Q46)</f>
        <v>5520</v>
      </c>
      <c r="R47" s="87">
        <f t="shared" si="10"/>
        <v>0.3549382716</v>
      </c>
      <c r="S47" s="87">
        <f>+Q47/Q19</f>
        <v>0.2277227723</v>
      </c>
    </row>
    <row r="48" ht="15.75" customHeight="1">
      <c r="B48" s="88"/>
      <c r="C48" s="24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33"/>
      <c r="Q48" s="89"/>
      <c r="R48" s="89"/>
    </row>
    <row r="49" ht="15.75" customHeight="1">
      <c r="B49" s="70" t="s">
        <v>79</v>
      </c>
      <c r="C49" s="71" t="s">
        <v>80</v>
      </c>
      <c r="D49" s="72" t="s">
        <v>81</v>
      </c>
      <c r="E49" s="72" t="s">
        <v>82</v>
      </c>
      <c r="F49" s="72" t="s">
        <v>83</v>
      </c>
      <c r="G49" s="72" t="s">
        <v>84</v>
      </c>
      <c r="H49" s="72" t="s">
        <v>85</v>
      </c>
      <c r="I49" s="72" t="s">
        <v>86</v>
      </c>
      <c r="J49" s="72" t="s">
        <v>87</v>
      </c>
      <c r="K49" s="72" t="s">
        <v>88</v>
      </c>
      <c r="L49" s="72" t="s">
        <v>89</v>
      </c>
      <c r="M49" s="72" t="s">
        <v>90</v>
      </c>
      <c r="N49" s="72" t="s">
        <v>91</v>
      </c>
      <c r="O49" s="72" t="s">
        <v>92</v>
      </c>
      <c r="P49" s="73"/>
      <c r="Q49" s="74" t="s">
        <v>93</v>
      </c>
      <c r="R49" s="74" t="s">
        <v>94</v>
      </c>
    </row>
    <row r="50" ht="15.75" customHeight="1">
      <c r="B50" s="90" t="s">
        <v>102</v>
      </c>
      <c r="C50" s="76" t="str">
        <f>+'2_CATEGORIAS'!H13</f>
        <v>Supermercado</v>
      </c>
      <c r="D50" s="77">
        <v>200.0</v>
      </c>
      <c r="E50" s="77">
        <v>200.0</v>
      </c>
      <c r="F50" s="77">
        <v>200.0</v>
      </c>
      <c r="G50" s="77">
        <v>200.0</v>
      </c>
      <c r="H50" s="77">
        <v>200.0</v>
      </c>
      <c r="I50" s="77">
        <v>200.0</v>
      </c>
      <c r="J50" s="77">
        <v>200.0</v>
      </c>
      <c r="K50" s="77">
        <v>200.0</v>
      </c>
      <c r="L50" s="77">
        <v>200.0</v>
      </c>
      <c r="M50" s="77">
        <v>200.0</v>
      </c>
      <c r="N50" s="77">
        <v>200.0</v>
      </c>
      <c r="O50" s="77">
        <v>200.0</v>
      </c>
      <c r="P50" s="78"/>
      <c r="Q50" s="77">
        <f t="shared" ref="Q50:Q54" si="12">SUM(D50:O50)</f>
        <v>2400</v>
      </c>
      <c r="R50" s="91">
        <f t="shared" ref="R50:R55" si="13">+IFERROR(Q50/$Q$35,"")</f>
        <v>0.1543209877</v>
      </c>
    </row>
    <row r="51" ht="15.75" customHeight="1">
      <c r="B51" s="80"/>
      <c r="C51" s="76" t="str">
        <f>+'2_CATEGORIAS'!H14</f>
        <v>otros</v>
      </c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78"/>
      <c r="Q51" s="81">
        <f t="shared" si="12"/>
        <v>0</v>
      </c>
      <c r="R51" s="91">
        <f t="shared" si="13"/>
        <v>0</v>
      </c>
    </row>
    <row r="52" ht="15.75" customHeight="1">
      <c r="B52" s="80"/>
      <c r="C52" s="76" t="str">
        <f>+'2_CATEGORIAS'!H15</f>
        <v>Limpieza</v>
      </c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78"/>
      <c r="Q52" s="81">
        <f t="shared" si="12"/>
        <v>0</v>
      </c>
      <c r="R52" s="91">
        <f t="shared" si="13"/>
        <v>0</v>
      </c>
    </row>
    <row r="53" ht="15.75" customHeight="1">
      <c r="B53" s="80"/>
      <c r="C53" s="76" t="str">
        <f>+'2_CATEGORIAS'!H16</f>
        <v>Otros</v>
      </c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78"/>
      <c r="Q53" s="81">
        <f t="shared" si="12"/>
        <v>0</v>
      </c>
      <c r="R53" s="91">
        <f t="shared" si="13"/>
        <v>0</v>
      </c>
    </row>
    <row r="54" ht="15.75" customHeight="1">
      <c r="B54" s="92"/>
      <c r="C54" s="76" t="str">
        <f>+'2_CATEGORIAS'!H17</f>
        <v>Otros</v>
      </c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78"/>
      <c r="Q54" s="81">
        <f t="shared" si="12"/>
        <v>0</v>
      </c>
      <c r="R54" s="91">
        <f t="shared" si="13"/>
        <v>0</v>
      </c>
    </row>
    <row r="55" ht="15.75" customHeight="1">
      <c r="B55" s="84" t="s">
        <v>95</v>
      </c>
      <c r="C55" s="85"/>
      <c r="D55" s="86">
        <f t="shared" ref="D55:O55" si="14">SUM(D50:D54)</f>
        <v>200</v>
      </c>
      <c r="E55" s="86">
        <f t="shared" si="14"/>
        <v>200</v>
      </c>
      <c r="F55" s="86">
        <f t="shared" si="14"/>
        <v>200</v>
      </c>
      <c r="G55" s="86">
        <f t="shared" si="14"/>
        <v>200</v>
      </c>
      <c r="H55" s="86">
        <f t="shared" si="14"/>
        <v>200</v>
      </c>
      <c r="I55" s="86">
        <f t="shared" si="14"/>
        <v>200</v>
      </c>
      <c r="J55" s="86">
        <f t="shared" si="14"/>
        <v>200</v>
      </c>
      <c r="K55" s="86">
        <f t="shared" si="14"/>
        <v>200</v>
      </c>
      <c r="L55" s="86">
        <f t="shared" si="14"/>
        <v>200</v>
      </c>
      <c r="M55" s="86">
        <f t="shared" si="14"/>
        <v>200</v>
      </c>
      <c r="N55" s="86">
        <f t="shared" si="14"/>
        <v>200</v>
      </c>
      <c r="O55" s="86">
        <f t="shared" si="14"/>
        <v>200</v>
      </c>
      <c r="P55" s="78"/>
      <c r="Q55" s="86">
        <f>SUM(Q50:Q54)</f>
        <v>2400</v>
      </c>
      <c r="R55" s="87">
        <f t="shared" si="13"/>
        <v>0.1543209877</v>
      </c>
      <c r="S55" s="87">
        <f>+Q55/$Q$19</f>
        <v>0.09900990099</v>
      </c>
    </row>
    <row r="56" ht="15.75" customHeight="1"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5"/>
      <c r="Q56" s="24"/>
      <c r="R56" s="24"/>
    </row>
    <row r="57" ht="15.75" customHeight="1">
      <c r="B57" s="70" t="s">
        <v>79</v>
      </c>
      <c r="C57" s="71" t="s">
        <v>80</v>
      </c>
      <c r="D57" s="72" t="s">
        <v>81</v>
      </c>
      <c r="E57" s="72" t="s">
        <v>82</v>
      </c>
      <c r="F57" s="72" t="s">
        <v>83</v>
      </c>
      <c r="G57" s="72" t="s">
        <v>84</v>
      </c>
      <c r="H57" s="72" t="s">
        <v>85</v>
      </c>
      <c r="I57" s="72" t="s">
        <v>86</v>
      </c>
      <c r="J57" s="72" t="s">
        <v>87</v>
      </c>
      <c r="K57" s="72" t="s">
        <v>88</v>
      </c>
      <c r="L57" s="72" t="s">
        <v>89</v>
      </c>
      <c r="M57" s="72" t="s">
        <v>90</v>
      </c>
      <c r="N57" s="72" t="s">
        <v>91</v>
      </c>
      <c r="O57" s="72" t="s">
        <v>92</v>
      </c>
      <c r="P57" s="73"/>
      <c r="Q57" s="74" t="s">
        <v>93</v>
      </c>
      <c r="R57" s="74" t="s">
        <v>94</v>
      </c>
    </row>
    <row r="58" ht="15.75" customHeight="1">
      <c r="B58" s="93" t="s">
        <v>103</v>
      </c>
      <c r="C58" s="76" t="str">
        <f>+'2_CATEGORIAS'!L13</f>
        <v>Vehículo 2</v>
      </c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8"/>
      <c r="Q58" s="77">
        <f t="shared" ref="Q58:Q69" si="15">SUM(D58:O58)</f>
        <v>0</v>
      </c>
      <c r="R58" s="91">
        <f t="shared" ref="R58:R70" si="16">+IFERROR(Q58/$Q$35,"")</f>
        <v>0</v>
      </c>
    </row>
    <row r="59" ht="15.75" customHeight="1">
      <c r="B59" s="94"/>
      <c r="C59" s="76" t="str">
        <f>+'2_CATEGORIAS'!L14</f>
        <v>Gasolina</v>
      </c>
      <c r="D59" s="81">
        <v>49.0</v>
      </c>
      <c r="E59" s="81">
        <v>49.0</v>
      </c>
      <c r="F59" s="81">
        <v>49.0</v>
      </c>
      <c r="G59" s="81">
        <v>49.0</v>
      </c>
      <c r="H59" s="81">
        <v>49.0</v>
      </c>
      <c r="I59" s="81">
        <v>49.0</v>
      </c>
      <c r="J59" s="81">
        <v>49.0</v>
      </c>
      <c r="K59" s="81">
        <v>49.0</v>
      </c>
      <c r="L59" s="81">
        <v>49.0</v>
      </c>
      <c r="M59" s="81">
        <v>49.0</v>
      </c>
      <c r="N59" s="81">
        <v>49.0</v>
      </c>
      <c r="O59" s="81">
        <v>49.0</v>
      </c>
      <c r="P59" s="78"/>
      <c r="Q59" s="81">
        <f t="shared" si="15"/>
        <v>588</v>
      </c>
      <c r="R59" s="91">
        <f t="shared" si="16"/>
        <v>0.03780864198</v>
      </c>
    </row>
    <row r="60" ht="15.75" customHeight="1">
      <c r="B60" s="94"/>
      <c r="C60" s="76" t="str">
        <f>+'2_CATEGORIAS'!L15</f>
        <v>Seguro</v>
      </c>
      <c r="D60" s="81">
        <v>10.0</v>
      </c>
      <c r="E60" s="81">
        <v>10.0</v>
      </c>
      <c r="F60" s="81">
        <v>10.0</v>
      </c>
      <c r="G60" s="81">
        <v>10.0</v>
      </c>
      <c r="H60" s="81">
        <v>10.0</v>
      </c>
      <c r="I60" s="81">
        <v>10.0</v>
      </c>
      <c r="J60" s="81">
        <v>10.0</v>
      </c>
      <c r="K60" s="81">
        <v>10.0</v>
      </c>
      <c r="L60" s="81">
        <v>10.0</v>
      </c>
      <c r="M60" s="81">
        <v>10.0</v>
      </c>
      <c r="N60" s="81">
        <v>10.0</v>
      </c>
      <c r="O60" s="81">
        <v>10.0</v>
      </c>
      <c r="P60" s="78"/>
      <c r="Q60" s="81">
        <f t="shared" si="15"/>
        <v>120</v>
      </c>
      <c r="R60" s="91">
        <f t="shared" si="16"/>
        <v>0.007716049383</v>
      </c>
    </row>
    <row r="61" ht="15.75" customHeight="1">
      <c r="B61" s="94"/>
      <c r="C61" s="76" t="str">
        <f>+'2_CATEGORIAS'!L16</f>
        <v>ITV</v>
      </c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78"/>
      <c r="Q61" s="81">
        <f t="shared" si="15"/>
        <v>0</v>
      </c>
      <c r="R61" s="91">
        <f t="shared" si="16"/>
        <v>0</v>
      </c>
    </row>
    <row r="62" ht="15.75" customHeight="1">
      <c r="B62" s="94"/>
      <c r="C62" s="76" t="str">
        <f>+'2_CATEGORIAS'!L17</f>
        <v>Mantenimiento</v>
      </c>
      <c r="D62" s="81">
        <v>10.0</v>
      </c>
      <c r="E62" s="81">
        <v>10.0</v>
      </c>
      <c r="F62" s="81">
        <v>10.0</v>
      </c>
      <c r="G62" s="81">
        <v>10.0</v>
      </c>
      <c r="H62" s="81">
        <v>10.0</v>
      </c>
      <c r="I62" s="81">
        <v>10.0</v>
      </c>
      <c r="J62" s="81">
        <v>10.0</v>
      </c>
      <c r="K62" s="81">
        <v>10.0</v>
      </c>
      <c r="L62" s="81">
        <v>10.0</v>
      </c>
      <c r="M62" s="81">
        <v>10.0</v>
      </c>
      <c r="N62" s="81">
        <v>10.0</v>
      </c>
      <c r="O62" s="81">
        <v>10.0</v>
      </c>
      <c r="P62" s="78"/>
      <c r="Q62" s="81">
        <f t="shared" si="15"/>
        <v>120</v>
      </c>
      <c r="R62" s="91">
        <f t="shared" si="16"/>
        <v>0.007716049383</v>
      </c>
    </row>
    <row r="63" ht="15.75" customHeight="1">
      <c r="B63" s="94"/>
      <c r="C63" s="76" t="str">
        <f>+'2_CATEGORIAS'!L18</f>
        <v>Garaje</v>
      </c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78"/>
      <c r="Q63" s="81">
        <f t="shared" si="15"/>
        <v>0</v>
      </c>
      <c r="R63" s="91">
        <f t="shared" si="16"/>
        <v>0</v>
      </c>
    </row>
    <row r="64" ht="15.75" customHeight="1">
      <c r="B64" s="94"/>
      <c r="C64" s="76" t="str">
        <f>+'2_CATEGORIAS'!L19</f>
        <v>Peajes, aparcamientos</v>
      </c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78"/>
      <c r="Q64" s="81">
        <f t="shared" si="15"/>
        <v>0</v>
      </c>
      <c r="R64" s="91">
        <f t="shared" si="16"/>
        <v>0</v>
      </c>
    </row>
    <row r="65" ht="15.75" customHeight="1">
      <c r="B65" s="94"/>
      <c r="C65" s="76" t="str">
        <f>+'2_CATEGORIAS'!L20</f>
        <v>Multas</v>
      </c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78"/>
      <c r="Q65" s="81">
        <f t="shared" si="15"/>
        <v>0</v>
      </c>
      <c r="R65" s="91">
        <f t="shared" si="16"/>
        <v>0</v>
      </c>
    </row>
    <row r="66" ht="15.75" customHeight="1">
      <c r="B66" s="94"/>
      <c r="C66" s="76" t="str">
        <f>+'2_CATEGORIAS'!L21</f>
        <v>Transporte publico</v>
      </c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78"/>
      <c r="Q66" s="81">
        <f t="shared" si="15"/>
        <v>0</v>
      </c>
      <c r="R66" s="91">
        <f t="shared" si="16"/>
        <v>0</v>
      </c>
    </row>
    <row r="67" ht="15.75" customHeight="1">
      <c r="B67" s="94"/>
      <c r="C67" s="76" t="str">
        <f>+'2_CATEGORIAS'!L22</f>
        <v>Taxis</v>
      </c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78"/>
      <c r="Q67" s="81">
        <f t="shared" si="15"/>
        <v>0</v>
      </c>
      <c r="R67" s="91">
        <f t="shared" si="16"/>
        <v>0</v>
      </c>
    </row>
    <row r="68" ht="15.75" customHeight="1">
      <c r="B68" s="94"/>
      <c r="C68" s="76" t="str">
        <f>+'2_CATEGORIAS'!L23</f>
        <v>Otros</v>
      </c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78"/>
      <c r="Q68" s="81">
        <f t="shared" si="15"/>
        <v>0</v>
      </c>
      <c r="R68" s="91">
        <f t="shared" si="16"/>
        <v>0</v>
      </c>
    </row>
    <row r="69" ht="15.75" customHeight="1">
      <c r="B69" s="95"/>
      <c r="C69" s="76" t="str">
        <f>+'2_CATEGORIAS'!L24</f>
        <v>Otros</v>
      </c>
      <c r="D69" s="83"/>
      <c r="E69" s="83"/>
      <c r="F69" s="83"/>
      <c r="G69" s="83"/>
      <c r="H69" s="83"/>
      <c r="I69" s="83"/>
      <c r="J69" s="83"/>
      <c r="K69" s="83"/>
      <c r="L69" s="83"/>
      <c r="M69" s="83"/>
      <c r="N69" s="83"/>
      <c r="O69" s="83"/>
      <c r="P69" s="78"/>
      <c r="Q69" s="81">
        <f t="shared" si="15"/>
        <v>0</v>
      </c>
      <c r="R69" s="91">
        <f t="shared" si="16"/>
        <v>0</v>
      </c>
    </row>
    <row r="70" ht="15.75" customHeight="1">
      <c r="B70" s="84" t="s">
        <v>95</v>
      </c>
      <c r="C70" s="85"/>
      <c r="D70" s="86">
        <f t="shared" ref="D70:O70" si="17">SUM(D58:D69)</f>
        <v>69</v>
      </c>
      <c r="E70" s="86">
        <f t="shared" si="17"/>
        <v>69</v>
      </c>
      <c r="F70" s="86">
        <f t="shared" si="17"/>
        <v>69</v>
      </c>
      <c r="G70" s="86">
        <f t="shared" si="17"/>
        <v>69</v>
      </c>
      <c r="H70" s="86">
        <f t="shared" si="17"/>
        <v>69</v>
      </c>
      <c r="I70" s="86">
        <f t="shared" si="17"/>
        <v>69</v>
      </c>
      <c r="J70" s="86">
        <f t="shared" si="17"/>
        <v>69</v>
      </c>
      <c r="K70" s="86">
        <f t="shared" si="17"/>
        <v>69</v>
      </c>
      <c r="L70" s="86">
        <f t="shared" si="17"/>
        <v>69</v>
      </c>
      <c r="M70" s="86">
        <f t="shared" si="17"/>
        <v>69</v>
      </c>
      <c r="N70" s="86">
        <f t="shared" si="17"/>
        <v>69</v>
      </c>
      <c r="O70" s="86">
        <f t="shared" si="17"/>
        <v>69</v>
      </c>
      <c r="P70" s="78"/>
      <c r="Q70" s="86">
        <f>SUM(Q58:Q69)</f>
        <v>828</v>
      </c>
      <c r="R70" s="87">
        <f t="shared" si="16"/>
        <v>0.05324074074</v>
      </c>
      <c r="S70" s="87">
        <f>+Q70/$Q$19</f>
        <v>0.03415841584</v>
      </c>
    </row>
    <row r="71" ht="15.75" customHeight="1"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5"/>
      <c r="Q71" s="24"/>
      <c r="R71" s="24"/>
    </row>
    <row r="72" ht="15.75" customHeight="1">
      <c r="B72" s="70" t="s">
        <v>79</v>
      </c>
      <c r="C72" s="71" t="s">
        <v>80</v>
      </c>
      <c r="D72" s="72" t="s">
        <v>81</v>
      </c>
      <c r="E72" s="72" t="s">
        <v>82</v>
      </c>
      <c r="F72" s="72" t="s">
        <v>83</v>
      </c>
      <c r="G72" s="72" t="s">
        <v>84</v>
      </c>
      <c r="H72" s="72" t="s">
        <v>85</v>
      </c>
      <c r="I72" s="72" t="s">
        <v>86</v>
      </c>
      <c r="J72" s="72" t="s">
        <v>87</v>
      </c>
      <c r="K72" s="72" t="s">
        <v>88</v>
      </c>
      <c r="L72" s="72" t="s">
        <v>89</v>
      </c>
      <c r="M72" s="72" t="s">
        <v>90</v>
      </c>
      <c r="N72" s="72" t="s">
        <v>91</v>
      </c>
      <c r="O72" s="72" t="s">
        <v>92</v>
      </c>
      <c r="P72" s="73"/>
      <c r="Q72" s="74" t="s">
        <v>93</v>
      </c>
      <c r="R72" s="74" t="s">
        <v>94</v>
      </c>
    </row>
    <row r="73" ht="15.75" customHeight="1">
      <c r="B73" s="93" t="s">
        <v>104</v>
      </c>
      <c r="C73" s="76" t="str">
        <f>+'2_CATEGORIAS'!J13</f>
        <v>Agua</v>
      </c>
      <c r="D73" s="77">
        <v>60.0</v>
      </c>
      <c r="E73" s="77">
        <v>60.0</v>
      </c>
      <c r="F73" s="77">
        <v>60.0</v>
      </c>
      <c r="G73" s="77">
        <v>60.0</v>
      </c>
      <c r="H73" s="77">
        <v>60.0</v>
      </c>
      <c r="I73" s="77">
        <v>60.0</v>
      </c>
      <c r="J73" s="77">
        <v>60.0</v>
      </c>
      <c r="K73" s="77">
        <v>60.0</v>
      </c>
      <c r="L73" s="77">
        <v>60.0</v>
      </c>
      <c r="M73" s="77">
        <v>60.0</v>
      </c>
      <c r="N73" s="77">
        <v>60.0</v>
      </c>
      <c r="O73" s="77">
        <v>60.0</v>
      </c>
      <c r="P73" s="78"/>
      <c r="Q73" s="77">
        <f t="shared" ref="Q73:Q79" si="18">SUM(D73:O73)</f>
        <v>720</v>
      </c>
      <c r="R73" s="79">
        <f t="shared" ref="R73:R80" si="19">+IFERROR(Q73/$Q$35,"")</f>
        <v>0.0462962963</v>
      </c>
    </row>
    <row r="74" ht="15.75" customHeight="1">
      <c r="B74" s="94"/>
      <c r="C74" s="76" t="str">
        <f>+'2_CATEGORIAS'!J14</f>
        <v>Gas</v>
      </c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78"/>
      <c r="Q74" s="81">
        <f t="shared" si="18"/>
        <v>0</v>
      </c>
      <c r="R74" s="79">
        <f t="shared" si="19"/>
        <v>0</v>
      </c>
    </row>
    <row r="75" ht="15.75" customHeight="1">
      <c r="B75" s="94"/>
      <c r="C75" s="76" t="str">
        <f>+'2_CATEGORIAS'!J15</f>
        <v>Teléfono</v>
      </c>
      <c r="D75" s="81">
        <v>25.0</v>
      </c>
      <c r="E75" s="81">
        <v>25.0</v>
      </c>
      <c r="F75" s="81">
        <v>25.0</v>
      </c>
      <c r="G75" s="81">
        <v>25.0</v>
      </c>
      <c r="H75" s="81">
        <v>25.0</v>
      </c>
      <c r="I75" s="81">
        <v>25.0</v>
      </c>
      <c r="J75" s="81">
        <v>25.0</v>
      </c>
      <c r="K75" s="81">
        <v>25.0</v>
      </c>
      <c r="L75" s="81">
        <v>25.0</v>
      </c>
      <c r="M75" s="81">
        <v>25.0</v>
      </c>
      <c r="N75" s="81">
        <v>25.0</v>
      </c>
      <c r="O75" s="81">
        <v>25.0</v>
      </c>
      <c r="P75" s="78"/>
      <c r="Q75" s="81">
        <f t="shared" si="18"/>
        <v>300</v>
      </c>
      <c r="R75" s="79">
        <f t="shared" si="19"/>
        <v>0.01929012346</v>
      </c>
    </row>
    <row r="76" ht="15.75" customHeight="1">
      <c r="B76" s="94"/>
      <c r="C76" s="76" t="str">
        <f>+'2_CATEGORIAS'!J16</f>
        <v>Móvil</v>
      </c>
      <c r="D76" s="81">
        <v>25.0</v>
      </c>
      <c r="E76" s="81">
        <v>25.0</v>
      </c>
      <c r="F76" s="81">
        <v>25.0</v>
      </c>
      <c r="G76" s="81">
        <v>25.0</v>
      </c>
      <c r="H76" s="81">
        <v>25.0</v>
      </c>
      <c r="I76" s="81">
        <v>25.0</v>
      </c>
      <c r="J76" s="81">
        <v>25.0</v>
      </c>
      <c r="K76" s="81">
        <v>25.0</v>
      </c>
      <c r="L76" s="81">
        <v>25.0</v>
      </c>
      <c r="M76" s="81">
        <v>25.0</v>
      </c>
      <c r="N76" s="81">
        <v>25.0</v>
      </c>
      <c r="O76" s="81">
        <v>25.0</v>
      </c>
      <c r="P76" s="78"/>
      <c r="Q76" s="81">
        <f t="shared" si="18"/>
        <v>300</v>
      </c>
      <c r="R76" s="79">
        <f t="shared" si="19"/>
        <v>0.01929012346</v>
      </c>
    </row>
    <row r="77" ht="15.75" customHeight="1">
      <c r="B77" s="94"/>
      <c r="C77" s="76" t="str">
        <f>+'2_CATEGORIAS'!J17</f>
        <v>Internet</v>
      </c>
      <c r="D77" s="81">
        <v>25.0</v>
      </c>
      <c r="E77" s="81">
        <v>25.0</v>
      </c>
      <c r="F77" s="81">
        <v>25.0</v>
      </c>
      <c r="G77" s="81">
        <v>25.0</v>
      </c>
      <c r="H77" s="81">
        <v>25.0</v>
      </c>
      <c r="I77" s="81">
        <v>25.0</v>
      </c>
      <c r="J77" s="81">
        <v>25.0</v>
      </c>
      <c r="K77" s="81">
        <v>25.0</v>
      </c>
      <c r="L77" s="81">
        <v>25.0</v>
      </c>
      <c r="M77" s="81">
        <v>25.0</v>
      </c>
      <c r="N77" s="81">
        <v>25.0</v>
      </c>
      <c r="O77" s="81">
        <v>25.0</v>
      </c>
      <c r="P77" s="78"/>
      <c r="Q77" s="81">
        <f t="shared" si="18"/>
        <v>300</v>
      </c>
      <c r="R77" s="79">
        <f t="shared" si="19"/>
        <v>0.01929012346</v>
      </c>
    </row>
    <row r="78" ht="15.75" customHeight="1">
      <c r="B78" s="94"/>
      <c r="C78" s="76" t="str">
        <f>+'2_CATEGORIAS'!J18</f>
        <v>Otros</v>
      </c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78"/>
      <c r="Q78" s="81">
        <f t="shared" si="18"/>
        <v>0</v>
      </c>
      <c r="R78" s="79">
        <f t="shared" si="19"/>
        <v>0</v>
      </c>
    </row>
    <row r="79" ht="15.75" customHeight="1">
      <c r="B79" s="96"/>
      <c r="C79" s="76" t="str">
        <f>+'2_CATEGORIAS'!J19</f>
        <v>Otros</v>
      </c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78"/>
      <c r="Q79" s="81">
        <f t="shared" si="18"/>
        <v>0</v>
      </c>
      <c r="R79" s="79">
        <f t="shared" si="19"/>
        <v>0</v>
      </c>
    </row>
    <row r="80" ht="15.75" customHeight="1">
      <c r="B80" s="84" t="s">
        <v>95</v>
      </c>
      <c r="C80" s="85"/>
      <c r="D80" s="86">
        <f t="shared" ref="D80:O80" si="20">SUM(D73:D79)</f>
        <v>135</v>
      </c>
      <c r="E80" s="86">
        <f t="shared" si="20"/>
        <v>135</v>
      </c>
      <c r="F80" s="86">
        <f t="shared" si="20"/>
        <v>135</v>
      </c>
      <c r="G80" s="86">
        <f t="shared" si="20"/>
        <v>135</v>
      </c>
      <c r="H80" s="86">
        <f t="shared" si="20"/>
        <v>135</v>
      </c>
      <c r="I80" s="86">
        <f t="shared" si="20"/>
        <v>135</v>
      </c>
      <c r="J80" s="86">
        <f t="shared" si="20"/>
        <v>135</v>
      </c>
      <c r="K80" s="86">
        <f t="shared" si="20"/>
        <v>135</v>
      </c>
      <c r="L80" s="86">
        <f t="shared" si="20"/>
        <v>135</v>
      </c>
      <c r="M80" s="86">
        <f t="shared" si="20"/>
        <v>135</v>
      </c>
      <c r="N80" s="86">
        <f t="shared" si="20"/>
        <v>135</v>
      </c>
      <c r="O80" s="86">
        <f t="shared" si="20"/>
        <v>135</v>
      </c>
      <c r="P80" s="78"/>
      <c r="Q80" s="86">
        <f>SUM(Q73:Q79)</f>
        <v>1620</v>
      </c>
      <c r="R80" s="87">
        <f t="shared" si="19"/>
        <v>0.1041666667</v>
      </c>
      <c r="S80" s="87">
        <f>+Q80/$Q$19</f>
        <v>0.06683168317</v>
      </c>
    </row>
    <row r="81" ht="15.75" customHeight="1"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5"/>
      <c r="Q81" s="24"/>
      <c r="R81" s="24"/>
    </row>
    <row r="82" ht="15.75" customHeight="1">
      <c r="B82" s="70" t="s">
        <v>79</v>
      </c>
      <c r="C82" s="71" t="s">
        <v>80</v>
      </c>
      <c r="D82" s="72" t="s">
        <v>81</v>
      </c>
      <c r="E82" s="72" t="s">
        <v>82</v>
      </c>
      <c r="F82" s="72" t="s">
        <v>83</v>
      </c>
      <c r="G82" s="72" t="s">
        <v>84</v>
      </c>
      <c r="H82" s="72" t="s">
        <v>85</v>
      </c>
      <c r="I82" s="72" t="s">
        <v>86</v>
      </c>
      <c r="J82" s="72" t="s">
        <v>87</v>
      </c>
      <c r="K82" s="72" t="s">
        <v>88</v>
      </c>
      <c r="L82" s="72" t="s">
        <v>89</v>
      </c>
      <c r="M82" s="72" t="s">
        <v>90</v>
      </c>
      <c r="N82" s="72" t="s">
        <v>91</v>
      </c>
      <c r="O82" s="72" t="s">
        <v>92</v>
      </c>
      <c r="P82" s="73"/>
      <c r="Q82" s="74" t="s">
        <v>93</v>
      </c>
      <c r="R82" s="74" t="s">
        <v>94</v>
      </c>
    </row>
    <row r="83" ht="15.75" customHeight="1">
      <c r="B83" s="93" t="s">
        <v>105</v>
      </c>
      <c r="C83" s="76" t="str">
        <f>+'2_CATEGORIAS'!L28</f>
        <v>IVA (trimestrales)</v>
      </c>
      <c r="D83" s="77"/>
      <c r="E83" s="77"/>
      <c r="F83" s="77"/>
      <c r="G83" s="77"/>
      <c r="H83" s="77"/>
      <c r="I83" s="77"/>
      <c r="J83" s="77"/>
      <c r="K83" s="77"/>
      <c r="L83" s="77"/>
      <c r="M83" s="77"/>
      <c r="N83" s="77"/>
      <c r="O83" s="77"/>
      <c r="P83" s="78"/>
      <c r="Q83" s="77">
        <f t="shared" ref="Q83:Q88" si="21">SUM(D83:O83)</f>
        <v>0</v>
      </c>
      <c r="R83" s="91">
        <f t="shared" ref="R83:R89" si="22">+IFERROR(Q83/$Q$35,"")</f>
        <v>0</v>
      </c>
    </row>
    <row r="84" ht="15.75" customHeight="1">
      <c r="B84" s="94"/>
      <c r="C84" s="76" t="str">
        <f>+'2_CATEGORIAS'!L29</f>
        <v>ITP</v>
      </c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78"/>
      <c r="Q84" s="81">
        <f t="shared" si="21"/>
        <v>0</v>
      </c>
      <c r="R84" s="79">
        <f t="shared" si="22"/>
        <v>0</v>
      </c>
    </row>
    <row r="85" ht="15.75" customHeight="1">
      <c r="B85" s="94"/>
      <c r="C85" s="76" t="str">
        <f>+'2_CATEGORIAS'!L30</f>
        <v>ISD</v>
      </c>
      <c r="D85" s="81"/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81"/>
      <c r="P85" s="78"/>
      <c r="Q85" s="81">
        <f t="shared" si="21"/>
        <v>0</v>
      </c>
      <c r="R85" s="79">
        <f t="shared" si="22"/>
        <v>0</v>
      </c>
    </row>
    <row r="86" ht="15.75" customHeight="1">
      <c r="B86" s="94"/>
      <c r="C86" s="76" t="str">
        <f>+'2_CATEGORIAS'!L31</f>
        <v>Tasas</v>
      </c>
      <c r="D86" s="81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1"/>
      <c r="P86" s="78"/>
      <c r="Q86" s="81">
        <f t="shared" si="21"/>
        <v>0</v>
      </c>
      <c r="R86" s="79">
        <f t="shared" si="22"/>
        <v>0</v>
      </c>
    </row>
    <row r="87" ht="15.75" customHeight="1">
      <c r="B87" s="94"/>
      <c r="C87" s="76" t="str">
        <f>+'2_CATEGORIAS'!L32</f>
        <v>Otros</v>
      </c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78"/>
      <c r="Q87" s="81">
        <f t="shared" si="21"/>
        <v>0</v>
      </c>
      <c r="R87" s="79">
        <f t="shared" si="22"/>
        <v>0</v>
      </c>
    </row>
    <row r="88" ht="15.75" customHeight="1">
      <c r="B88" s="96"/>
      <c r="C88" s="76" t="str">
        <f>+'2_CATEGORIAS'!L33</f>
        <v>Otros</v>
      </c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78"/>
      <c r="Q88" s="81">
        <f t="shared" si="21"/>
        <v>0</v>
      </c>
      <c r="R88" s="79">
        <f t="shared" si="22"/>
        <v>0</v>
      </c>
    </row>
    <row r="89" ht="15.75" customHeight="1">
      <c r="B89" s="84" t="s">
        <v>95</v>
      </c>
      <c r="C89" s="85"/>
      <c r="D89" s="86">
        <f t="shared" ref="D89:O89" si="23">SUM(D83:D88)</f>
        <v>0</v>
      </c>
      <c r="E89" s="86">
        <f t="shared" si="23"/>
        <v>0</v>
      </c>
      <c r="F89" s="86">
        <f t="shared" si="23"/>
        <v>0</v>
      </c>
      <c r="G89" s="86">
        <f t="shared" si="23"/>
        <v>0</v>
      </c>
      <c r="H89" s="86">
        <f t="shared" si="23"/>
        <v>0</v>
      </c>
      <c r="I89" s="86">
        <f t="shared" si="23"/>
        <v>0</v>
      </c>
      <c r="J89" s="86">
        <f t="shared" si="23"/>
        <v>0</v>
      </c>
      <c r="K89" s="86">
        <f t="shared" si="23"/>
        <v>0</v>
      </c>
      <c r="L89" s="86">
        <f t="shared" si="23"/>
        <v>0</v>
      </c>
      <c r="M89" s="86">
        <f t="shared" si="23"/>
        <v>0</v>
      </c>
      <c r="N89" s="86">
        <f t="shared" si="23"/>
        <v>0</v>
      </c>
      <c r="O89" s="86">
        <f t="shared" si="23"/>
        <v>0</v>
      </c>
      <c r="P89" s="78"/>
      <c r="Q89" s="86">
        <f>SUM(Q83:Q88)</f>
        <v>0</v>
      </c>
      <c r="R89" s="87">
        <f t="shared" si="22"/>
        <v>0</v>
      </c>
      <c r="S89" s="87">
        <f>+Q89/$Q$19</f>
        <v>0</v>
      </c>
    </row>
    <row r="90" ht="15.75" customHeight="1"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5"/>
      <c r="Q90" s="24"/>
      <c r="R90" s="24"/>
    </row>
    <row r="91" ht="15.75" customHeight="1">
      <c r="B91" s="70" t="s">
        <v>79</v>
      </c>
      <c r="C91" s="71" t="s">
        <v>80</v>
      </c>
      <c r="D91" s="72" t="s">
        <v>81</v>
      </c>
      <c r="E91" s="72" t="s">
        <v>82</v>
      </c>
      <c r="F91" s="72" t="s">
        <v>83</v>
      </c>
      <c r="G91" s="72" t="s">
        <v>84</v>
      </c>
      <c r="H91" s="72" t="s">
        <v>85</v>
      </c>
      <c r="I91" s="72" t="s">
        <v>86</v>
      </c>
      <c r="J91" s="72" t="s">
        <v>87</v>
      </c>
      <c r="K91" s="72" t="s">
        <v>88</v>
      </c>
      <c r="L91" s="72" t="s">
        <v>89</v>
      </c>
      <c r="M91" s="72" t="s">
        <v>90</v>
      </c>
      <c r="N91" s="72" t="s">
        <v>91</v>
      </c>
      <c r="O91" s="72" t="s">
        <v>92</v>
      </c>
      <c r="P91" s="73"/>
      <c r="Q91" s="74" t="s">
        <v>93</v>
      </c>
      <c r="R91" s="74" t="s">
        <v>94</v>
      </c>
    </row>
    <row r="92" ht="15.75" customHeight="1">
      <c r="B92" s="93" t="s">
        <v>106</v>
      </c>
      <c r="C92" s="76" t="str">
        <f>+'2_CATEGORIAS'!B28</f>
        <v>Ropa</v>
      </c>
      <c r="D92" s="77">
        <v>20.0</v>
      </c>
      <c r="E92" s="77">
        <v>20.0</v>
      </c>
      <c r="F92" s="77">
        <v>20.0</v>
      </c>
      <c r="G92" s="77">
        <v>20.0</v>
      </c>
      <c r="H92" s="77">
        <v>20.0</v>
      </c>
      <c r="I92" s="77">
        <v>20.0</v>
      </c>
      <c r="J92" s="77">
        <v>20.0</v>
      </c>
      <c r="K92" s="77">
        <v>20.0</v>
      </c>
      <c r="L92" s="77">
        <v>20.0</v>
      </c>
      <c r="M92" s="77">
        <v>20.0</v>
      </c>
      <c r="N92" s="77">
        <v>20.0</v>
      </c>
      <c r="O92" s="77">
        <v>20.0</v>
      </c>
      <c r="P92" s="78"/>
      <c r="Q92" s="77">
        <f t="shared" ref="Q92:Q96" si="24">SUM(D92:O92)</f>
        <v>240</v>
      </c>
      <c r="R92" s="91">
        <f t="shared" ref="R92:R97" si="25">+IFERROR(Q92/$Q$35,"")</f>
        <v>0.01543209877</v>
      </c>
    </row>
    <row r="93" ht="15.75" customHeight="1">
      <c r="B93" s="94"/>
      <c r="C93" s="76" t="str">
        <f>+'2_CATEGORIAS'!B29</f>
        <v>Complementos</v>
      </c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78"/>
      <c r="Q93" s="81">
        <f t="shared" si="24"/>
        <v>0</v>
      </c>
      <c r="R93" s="79">
        <f t="shared" si="25"/>
        <v>0</v>
      </c>
    </row>
    <row r="94" ht="15.75" customHeight="1">
      <c r="B94" s="94"/>
      <c r="C94" s="76" t="str">
        <f>+'2_CATEGORIAS'!B30</f>
        <v>Otros</v>
      </c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78"/>
      <c r="Q94" s="81">
        <f t="shared" si="24"/>
        <v>0</v>
      </c>
      <c r="R94" s="79">
        <f t="shared" si="25"/>
        <v>0</v>
      </c>
    </row>
    <row r="95" ht="15.75" customHeight="1">
      <c r="B95" s="94"/>
      <c r="C95" s="76" t="str">
        <f>+'2_CATEGORIAS'!B31</f>
        <v>Otros</v>
      </c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78"/>
      <c r="Q95" s="81">
        <f t="shared" si="24"/>
        <v>0</v>
      </c>
      <c r="R95" s="79">
        <f t="shared" si="25"/>
        <v>0</v>
      </c>
    </row>
    <row r="96" ht="15.75" customHeight="1">
      <c r="B96" s="96"/>
      <c r="C96" s="76" t="str">
        <f>+'2_CATEGORIAS'!B32</f>
        <v>Otros</v>
      </c>
      <c r="D96" s="81"/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/>
      <c r="P96" s="78"/>
      <c r="Q96" s="81">
        <f t="shared" si="24"/>
        <v>0</v>
      </c>
      <c r="R96" s="79">
        <f t="shared" si="25"/>
        <v>0</v>
      </c>
    </row>
    <row r="97" ht="15.75" customHeight="1">
      <c r="B97" s="84" t="s">
        <v>95</v>
      </c>
      <c r="C97" s="85"/>
      <c r="D97" s="86">
        <f t="shared" ref="D97:O97" si="26">SUM(D92:D96)</f>
        <v>20</v>
      </c>
      <c r="E97" s="86">
        <f t="shared" si="26"/>
        <v>20</v>
      </c>
      <c r="F97" s="86">
        <f t="shared" si="26"/>
        <v>20</v>
      </c>
      <c r="G97" s="86">
        <f t="shared" si="26"/>
        <v>20</v>
      </c>
      <c r="H97" s="86">
        <f t="shared" si="26"/>
        <v>20</v>
      </c>
      <c r="I97" s="86">
        <f t="shared" si="26"/>
        <v>20</v>
      </c>
      <c r="J97" s="86">
        <f t="shared" si="26"/>
        <v>20</v>
      </c>
      <c r="K97" s="86">
        <f t="shared" si="26"/>
        <v>20</v>
      </c>
      <c r="L97" s="86">
        <f t="shared" si="26"/>
        <v>20</v>
      </c>
      <c r="M97" s="86">
        <f t="shared" si="26"/>
        <v>20</v>
      </c>
      <c r="N97" s="86">
        <f t="shared" si="26"/>
        <v>20</v>
      </c>
      <c r="O97" s="86">
        <f t="shared" si="26"/>
        <v>20</v>
      </c>
      <c r="P97" s="78"/>
      <c r="Q97" s="86">
        <f>SUM(Q92:Q96)</f>
        <v>240</v>
      </c>
      <c r="R97" s="87">
        <f t="shared" si="25"/>
        <v>0.01543209877</v>
      </c>
      <c r="S97" s="87">
        <f>+Q97/$Q$19</f>
        <v>0.009900990099</v>
      </c>
    </row>
    <row r="98" ht="15.75" customHeight="1"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5"/>
      <c r="Q98" s="24"/>
      <c r="R98" s="24"/>
    </row>
    <row r="99" ht="15.75" customHeight="1">
      <c r="B99" s="70" t="s">
        <v>79</v>
      </c>
      <c r="C99" s="71" t="s">
        <v>80</v>
      </c>
      <c r="D99" s="72" t="s">
        <v>81</v>
      </c>
      <c r="E99" s="72" t="s">
        <v>82</v>
      </c>
      <c r="F99" s="72" t="s">
        <v>83</v>
      </c>
      <c r="G99" s="72" t="s">
        <v>84</v>
      </c>
      <c r="H99" s="72" t="s">
        <v>85</v>
      </c>
      <c r="I99" s="72" t="s">
        <v>86</v>
      </c>
      <c r="J99" s="72" t="s">
        <v>87</v>
      </c>
      <c r="K99" s="72" t="s">
        <v>88</v>
      </c>
      <c r="L99" s="72" t="s">
        <v>89</v>
      </c>
      <c r="M99" s="72" t="s">
        <v>90</v>
      </c>
      <c r="N99" s="72" t="s">
        <v>91</v>
      </c>
      <c r="O99" s="72" t="s">
        <v>92</v>
      </c>
      <c r="P99" s="73"/>
      <c r="Q99" s="74" t="s">
        <v>93</v>
      </c>
      <c r="R99" s="74" t="s">
        <v>94</v>
      </c>
    </row>
    <row r="100" ht="15.75" customHeight="1">
      <c r="B100" s="93" t="s">
        <v>107</v>
      </c>
      <c r="C100" s="76" t="str">
        <f>+'2_CATEGORIAS'!D28</f>
        <v>Tratamientos</v>
      </c>
      <c r="D100" s="81">
        <v>20.0</v>
      </c>
      <c r="E100" s="81">
        <v>20.0</v>
      </c>
      <c r="F100" s="81">
        <v>20.0</v>
      </c>
      <c r="G100" s="81">
        <v>20.0</v>
      </c>
      <c r="H100" s="81">
        <v>20.0</v>
      </c>
      <c r="I100" s="81">
        <v>20.0</v>
      </c>
      <c r="J100" s="81">
        <v>20.0</v>
      </c>
      <c r="K100" s="81">
        <v>20.0</v>
      </c>
      <c r="L100" s="81">
        <v>20.0</v>
      </c>
      <c r="M100" s="81">
        <v>20.0</v>
      </c>
      <c r="N100" s="81">
        <v>20.0</v>
      </c>
      <c r="O100" s="81">
        <v>20.0</v>
      </c>
      <c r="P100" s="78"/>
      <c r="Q100" s="81">
        <f t="shared" ref="Q100:Q105" si="27">SUM(D100:O100)</f>
        <v>240</v>
      </c>
      <c r="R100" s="91">
        <f t="shared" ref="R100:R106" si="28">+IFERROR(Q100/$Q$35,"")</f>
        <v>0.01543209877</v>
      </c>
    </row>
    <row r="101" ht="15.75" customHeight="1">
      <c r="B101" s="94"/>
      <c r="C101" s="76" t="str">
        <f>+'2_CATEGORIAS'!D29</f>
        <v>Suplementos</v>
      </c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78"/>
      <c r="Q101" s="81">
        <f t="shared" si="27"/>
        <v>0</v>
      </c>
      <c r="R101" s="79">
        <f t="shared" si="28"/>
        <v>0</v>
      </c>
    </row>
    <row r="102" ht="15.75" customHeight="1">
      <c r="B102" s="94"/>
      <c r="C102" s="76" t="str">
        <f>+'2_CATEGORIAS'!D30</f>
        <v>Gimnasio- deportes</v>
      </c>
      <c r="D102" s="81"/>
      <c r="E102" s="81"/>
      <c r="F102" s="81"/>
      <c r="G102" s="81"/>
      <c r="H102" s="81"/>
      <c r="I102" s="81"/>
      <c r="J102" s="81"/>
      <c r="K102" s="81"/>
      <c r="L102" s="81"/>
      <c r="M102" s="81"/>
      <c r="N102" s="81"/>
      <c r="O102" s="81"/>
      <c r="P102" s="78"/>
      <c r="Q102" s="81">
        <f t="shared" si="27"/>
        <v>0</v>
      </c>
      <c r="R102" s="79">
        <f t="shared" si="28"/>
        <v>0</v>
      </c>
    </row>
    <row r="103" ht="15.75" customHeight="1">
      <c r="B103" s="94"/>
      <c r="C103" s="76" t="str">
        <f>+'2_CATEGORIAS'!D31</f>
        <v>Farmacia</v>
      </c>
      <c r="D103" s="81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  <c r="P103" s="78"/>
      <c r="Q103" s="81">
        <f t="shared" si="27"/>
        <v>0</v>
      </c>
      <c r="R103" s="79">
        <f t="shared" si="28"/>
        <v>0</v>
      </c>
    </row>
    <row r="104" ht="15.75" customHeight="1">
      <c r="B104" s="94"/>
      <c r="C104" s="76" t="str">
        <f>+'2_CATEGORIAS'!D32</f>
        <v>Otros</v>
      </c>
      <c r="D104" s="81"/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  <c r="P104" s="78"/>
      <c r="Q104" s="81">
        <f t="shared" si="27"/>
        <v>0</v>
      </c>
      <c r="R104" s="79">
        <f t="shared" si="28"/>
        <v>0</v>
      </c>
    </row>
    <row r="105" ht="15.75" customHeight="1">
      <c r="B105" s="96"/>
      <c r="C105" s="76" t="str">
        <f>+'2_CATEGORIAS'!D33</f>
        <v>Otros</v>
      </c>
      <c r="P105" s="78"/>
      <c r="Q105" s="81">
        <f t="shared" si="27"/>
        <v>0</v>
      </c>
      <c r="R105" s="79">
        <f t="shared" si="28"/>
        <v>0</v>
      </c>
    </row>
    <row r="106" ht="15.75" customHeight="1">
      <c r="B106" s="84" t="s">
        <v>95</v>
      </c>
      <c r="C106" s="85"/>
      <c r="D106" s="86">
        <f t="shared" ref="D106:O106" si="29">SUM(D100:D104)</f>
        <v>20</v>
      </c>
      <c r="E106" s="86">
        <f t="shared" si="29"/>
        <v>20</v>
      </c>
      <c r="F106" s="86">
        <f t="shared" si="29"/>
        <v>20</v>
      </c>
      <c r="G106" s="86">
        <f t="shared" si="29"/>
        <v>20</v>
      </c>
      <c r="H106" s="86">
        <f t="shared" si="29"/>
        <v>20</v>
      </c>
      <c r="I106" s="86">
        <f t="shared" si="29"/>
        <v>20</v>
      </c>
      <c r="J106" s="86">
        <f t="shared" si="29"/>
        <v>20</v>
      </c>
      <c r="K106" s="86">
        <f t="shared" si="29"/>
        <v>20</v>
      </c>
      <c r="L106" s="86">
        <f t="shared" si="29"/>
        <v>20</v>
      </c>
      <c r="M106" s="86">
        <f t="shared" si="29"/>
        <v>20</v>
      </c>
      <c r="N106" s="86">
        <f t="shared" si="29"/>
        <v>20</v>
      </c>
      <c r="O106" s="86">
        <f t="shared" si="29"/>
        <v>20</v>
      </c>
      <c r="P106" s="78"/>
      <c r="Q106" s="86">
        <f>SUM(Q100:Q105)</f>
        <v>240</v>
      </c>
      <c r="R106" s="87">
        <f t="shared" si="28"/>
        <v>0.01543209877</v>
      </c>
      <c r="S106" s="87">
        <f>+Q106/$Q$19</f>
        <v>0.009900990099</v>
      </c>
    </row>
    <row r="107" ht="15.75" customHeight="1"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5"/>
      <c r="Q107" s="24"/>
      <c r="R107" s="24"/>
    </row>
    <row r="108" ht="15.75" customHeight="1">
      <c r="B108" s="70" t="s">
        <v>79</v>
      </c>
      <c r="C108" s="71" t="s">
        <v>80</v>
      </c>
      <c r="D108" s="72" t="s">
        <v>81</v>
      </c>
      <c r="E108" s="72" t="s">
        <v>82</v>
      </c>
      <c r="F108" s="72" t="s">
        <v>83</v>
      </c>
      <c r="G108" s="72" t="s">
        <v>84</v>
      </c>
      <c r="H108" s="72" t="s">
        <v>85</v>
      </c>
      <c r="I108" s="72" t="s">
        <v>86</v>
      </c>
      <c r="J108" s="72" t="s">
        <v>87</v>
      </c>
      <c r="K108" s="72" t="s">
        <v>88</v>
      </c>
      <c r="L108" s="72" t="s">
        <v>89</v>
      </c>
      <c r="M108" s="72" t="s">
        <v>90</v>
      </c>
      <c r="N108" s="72" t="s">
        <v>91</v>
      </c>
      <c r="O108" s="72" t="s">
        <v>92</v>
      </c>
      <c r="P108" s="73"/>
      <c r="Q108" s="74" t="s">
        <v>93</v>
      </c>
      <c r="R108" s="74" t="s">
        <v>94</v>
      </c>
    </row>
    <row r="109" ht="15.75" customHeight="1">
      <c r="B109" s="93" t="s">
        <v>108</v>
      </c>
      <c r="C109" s="76" t="str">
        <f>+'2_CATEGORIAS'!F28</f>
        <v>Cines, teatros, espectáculos</v>
      </c>
      <c r="D109" s="77">
        <v>50.0</v>
      </c>
      <c r="E109" s="77">
        <v>50.0</v>
      </c>
      <c r="F109" s="77">
        <v>50.0</v>
      </c>
      <c r="G109" s="77">
        <v>50.0</v>
      </c>
      <c r="H109" s="77">
        <v>50.0</v>
      </c>
      <c r="I109" s="77">
        <v>50.0</v>
      </c>
      <c r="J109" s="77">
        <v>50.0</v>
      </c>
      <c r="K109" s="77">
        <v>50.0</v>
      </c>
      <c r="L109" s="77">
        <v>50.0</v>
      </c>
      <c r="M109" s="77">
        <v>50.0</v>
      </c>
      <c r="N109" s="77">
        <v>50.0</v>
      </c>
      <c r="O109" s="77">
        <v>50.0</v>
      </c>
      <c r="P109" s="78"/>
      <c r="Q109" s="77">
        <f t="shared" ref="Q109:Q115" si="31">SUM(D109:O109)</f>
        <v>600</v>
      </c>
      <c r="R109" s="91">
        <f t="shared" ref="R109:R116" si="32">+IFERROR(Q109/$Q$35,"")</f>
        <v>0.03858024691</v>
      </c>
    </row>
    <row r="110" ht="15.75" customHeight="1">
      <c r="B110" s="94"/>
      <c r="C110" s="76" t="str">
        <f>+'2_CATEGORIAS'!F29</f>
        <v>Bares, restaurantes</v>
      </c>
      <c r="D110" s="81">
        <f t="shared" ref="D110:O110" si="30">5*2*4</f>
        <v>40</v>
      </c>
      <c r="E110" s="81">
        <f t="shared" si="30"/>
        <v>40</v>
      </c>
      <c r="F110" s="81">
        <f t="shared" si="30"/>
        <v>40</v>
      </c>
      <c r="G110" s="81">
        <f t="shared" si="30"/>
        <v>40</v>
      </c>
      <c r="H110" s="81">
        <f t="shared" si="30"/>
        <v>40</v>
      </c>
      <c r="I110" s="81">
        <f t="shared" si="30"/>
        <v>40</v>
      </c>
      <c r="J110" s="81">
        <f t="shared" si="30"/>
        <v>40</v>
      </c>
      <c r="K110" s="81">
        <f t="shared" si="30"/>
        <v>40</v>
      </c>
      <c r="L110" s="81">
        <f t="shared" si="30"/>
        <v>40</v>
      </c>
      <c r="M110" s="81">
        <f t="shared" si="30"/>
        <v>40</v>
      </c>
      <c r="N110" s="81">
        <f t="shared" si="30"/>
        <v>40</v>
      </c>
      <c r="O110" s="81">
        <f t="shared" si="30"/>
        <v>40</v>
      </c>
      <c r="P110" s="78"/>
      <c r="Q110" s="81">
        <f t="shared" si="31"/>
        <v>480</v>
      </c>
      <c r="R110" s="79">
        <f t="shared" si="32"/>
        <v>0.03086419753</v>
      </c>
    </row>
    <row r="111" ht="15.75" customHeight="1">
      <c r="B111" s="94"/>
      <c r="C111" s="76" t="str">
        <f>+'2_CATEGORIAS'!F30</f>
        <v>Take-away</v>
      </c>
      <c r="D111" s="81">
        <v>20.0</v>
      </c>
      <c r="E111" s="81">
        <v>20.0</v>
      </c>
      <c r="F111" s="81">
        <v>20.0</v>
      </c>
      <c r="G111" s="81">
        <v>20.0</v>
      </c>
      <c r="H111" s="81">
        <v>20.0</v>
      </c>
      <c r="I111" s="81">
        <v>20.0</v>
      </c>
      <c r="J111" s="81">
        <v>20.0</v>
      </c>
      <c r="K111" s="81">
        <v>20.0</v>
      </c>
      <c r="L111" s="81">
        <v>20.0</v>
      </c>
      <c r="M111" s="81">
        <v>20.0</v>
      </c>
      <c r="N111" s="81">
        <v>20.0</v>
      </c>
      <c r="O111" s="81">
        <v>20.0</v>
      </c>
      <c r="P111" s="78"/>
      <c r="Q111" s="81">
        <f t="shared" si="31"/>
        <v>240</v>
      </c>
      <c r="R111" s="79">
        <f t="shared" si="32"/>
        <v>0.01543209877</v>
      </c>
    </row>
    <row r="112" ht="15.75" customHeight="1">
      <c r="B112" s="94"/>
      <c r="C112" s="76" t="str">
        <f>+'2_CATEGORIAS'!F31</f>
        <v>Suscripciones</v>
      </c>
      <c r="D112" s="81">
        <v>21.0</v>
      </c>
      <c r="E112" s="81">
        <v>21.0</v>
      </c>
      <c r="F112" s="81">
        <v>21.0</v>
      </c>
      <c r="G112" s="81">
        <v>21.0</v>
      </c>
      <c r="H112" s="81">
        <v>21.0</v>
      </c>
      <c r="I112" s="81">
        <v>21.0</v>
      </c>
      <c r="J112" s="81">
        <v>21.0</v>
      </c>
      <c r="K112" s="81">
        <v>21.0</v>
      </c>
      <c r="L112" s="81">
        <v>21.0</v>
      </c>
      <c r="M112" s="81">
        <v>21.0</v>
      </c>
      <c r="N112" s="81">
        <v>21.0</v>
      </c>
      <c r="O112" s="81">
        <v>21.0</v>
      </c>
      <c r="P112" s="78"/>
      <c r="Q112" s="81">
        <f t="shared" si="31"/>
        <v>252</v>
      </c>
      <c r="R112" s="79">
        <f t="shared" si="32"/>
        <v>0.0162037037</v>
      </c>
    </row>
    <row r="113" ht="15.75" customHeight="1">
      <c r="B113" s="94"/>
      <c r="C113" s="76" t="str">
        <f>+'2_CATEGORIAS'!F32</f>
        <v>Partidos</v>
      </c>
      <c r="D113" s="81"/>
      <c r="E113" s="81"/>
      <c r="F113" s="81"/>
      <c r="G113" s="81"/>
      <c r="H113" s="81"/>
      <c r="I113" s="81"/>
      <c r="J113" s="81"/>
      <c r="K113" s="81"/>
      <c r="L113" s="81"/>
      <c r="M113" s="81"/>
      <c r="N113" s="81"/>
      <c r="O113" s="81"/>
      <c r="P113" s="78"/>
      <c r="Q113" s="81">
        <f t="shared" si="31"/>
        <v>0</v>
      </c>
      <c r="R113" s="79">
        <f t="shared" si="32"/>
        <v>0</v>
      </c>
    </row>
    <row r="114" ht="15.75" customHeight="1">
      <c r="B114" s="94"/>
      <c r="C114" s="76" t="str">
        <f>+'2_CATEGORIAS'!F33</f>
        <v>Otros</v>
      </c>
      <c r="D114" s="81"/>
      <c r="E114" s="81"/>
      <c r="F114" s="81"/>
      <c r="G114" s="81"/>
      <c r="H114" s="81"/>
      <c r="I114" s="81"/>
      <c r="J114" s="81"/>
      <c r="K114" s="81"/>
      <c r="L114" s="81"/>
      <c r="M114" s="81"/>
      <c r="N114" s="81"/>
      <c r="O114" s="81"/>
      <c r="P114" s="78"/>
      <c r="Q114" s="81">
        <f t="shared" si="31"/>
        <v>0</v>
      </c>
      <c r="R114" s="79">
        <f t="shared" si="32"/>
        <v>0</v>
      </c>
    </row>
    <row r="115" ht="15.75" customHeight="1">
      <c r="B115" s="96"/>
      <c r="C115" s="76" t="str">
        <f>+'2_CATEGORIAS'!F34</f>
        <v>Otros</v>
      </c>
      <c r="D115" s="81">
        <v>25.0</v>
      </c>
      <c r="E115" s="81">
        <v>25.0</v>
      </c>
      <c r="F115" s="81">
        <v>25.0</v>
      </c>
      <c r="G115" s="81">
        <v>25.0</v>
      </c>
      <c r="H115" s="81">
        <v>25.0</v>
      </c>
      <c r="I115" s="81">
        <v>25.0</v>
      </c>
      <c r="J115" s="81">
        <v>25.0</v>
      </c>
      <c r="K115" s="81">
        <v>25.0</v>
      </c>
      <c r="L115" s="81">
        <v>25.0</v>
      </c>
      <c r="M115" s="81">
        <v>25.0</v>
      </c>
      <c r="N115" s="81">
        <v>25.0</v>
      </c>
      <c r="O115" s="81">
        <v>25.0</v>
      </c>
      <c r="P115" s="78"/>
      <c r="Q115" s="81">
        <f t="shared" si="31"/>
        <v>300</v>
      </c>
      <c r="R115" s="79">
        <f t="shared" si="32"/>
        <v>0.01929012346</v>
      </c>
    </row>
    <row r="116" ht="15.75" customHeight="1">
      <c r="B116" s="84" t="s">
        <v>95</v>
      </c>
      <c r="C116" s="85"/>
      <c r="D116" s="86">
        <f t="shared" ref="D116:O116" si="33">SUM(D109:D115)</f>
        <v>156</v>
      </c>
      <c r="E116" s="86">
        <f t="shared" si="33"/>
        <v>156</v>
      </c>
      <c r="F116" s="86">
        <f t="shared" si="33"/>
        <v>156</v>
      </c>
      <c r="G116" s="86">
        <f t="shared" si="33"/>
        <v>156</v>
      </c>
      <c r="H116" s="86">
        <f t="shared" si="33"/>
        <v>156</v>
      </c>
      <c r="I116" s="86">
        <f t="shared" si="33"/>
        <v>156</v>
      </c>
      <c r="J116" s="86">
        <f t="shared" si="33"/>
        <v>156</v>
      </c>
      <c r="K116" s="86">
        <f t="shared" si="33"/>
        <v>156</v>
      </c>
      <c r="L116" s="86">
        <f t="shared" si="33"/>
        <v>156</v>
      </c>
      <c r="M116" s="86">
        <f t="shared" si="33"/>
        <v>156</v>
      </c>
      <c r="N116" s="86">
        <f t="shared" si="33"/>
        <v>156</v>
      </c>
      <c r="O116" s="86">
        <f t="shared" si="33"/>
        <v>156</v>
      </c>
      <c r="P116" s="78"/>
      <c r="Q116" s="86">
        <f>SUM(Q109:Q115)</f>
        <v>1872</v>
      </c>
      <c r="R116" s="97">
        <f t="shared" si="32"/>
        <v>0.1203703704</v>
      </c>
      <c r="S116" s="87">
        <f>+Q116/$Q$19</f>
        <v>0.07722772277</v>
      </c>
    </row>
    <row r="117" ht="15.75" customHeight="1"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5"/>
      <c r="Q117" s="24"/>
      <c r="R117" s="24"/>
    </row>
    <row r="118" ht="15.75" customHeight="1">
      <c r="B118" s="70" t="s">
        <v>79</v>
      </c>
      <c r="C118" s="71" t="s">
        <v>80</v>
      </c>
      <c r="D118" s="72" t="s">
        <v>81</v>
      </c>
      <c r="E118" s="72" t="s">
        <v>82</v>
      </c>
      <c r="F118" s="72" t="s">
        <v>83</v>
      </c>
      <c r="G118" s="72" t="s">
        <v>84</v>
      </c>
      <c r="H118" s="72" t="s">
        <v>85</v>
      </c>
      <c r="I118" s="72" t="s">
        <v>86</v>
      </c>
      <c r="J118" s="72" t="s">
        <v>87</v>
      </c>
      <c r="K118" s="72" t="s">
        <v>88</v>
      </c>
      <c r="L118" s="72" t="s">
        <v>89</v>
      </c>
      <c r="M118" s="72" t="s">
        <v>90</v>
      </c>
      <c r="N118" s="72" t="s">
        <v>91</v>
      </c>
      <c r="O118" s="72" t="s">
        <v>92</v>
      </c>
      <c r="P118" s="73"/>
      <c r="Q118" s="74" t="s">
        <v>93</v>
      </c>
      <c r="R118" s="74" t="s">
        <v>94</v>
      </c>
    </row>
    <row r="119" ht="15.75" customHeight="1">
      <c r="B119" s="93" t="s">
        <v>109</v>
      </c>
      <c r="C119" s="76" t="str">
        <f>+'2_CATEGORIAS'!H28</f>
        <v>Cursos</v>
      </c>
      <c r="D119" s="77">
        <v>100.0</v>
      </c>
      <c r="E119" s="77">
        <v>100.0</v>
      </c>
      <c r="F119" s="77">
        <v>100.0</v>
      </c>
      <c r="G119" s="77">
        <v>100.0</v>
      </c>
      <c r="H119" s="77">
        <v>100.0</v>
      </c>
      <c r="I119" s="77">
        <v>100.0</v>
      </c>
      <c r="J119" s="77">
        <v>100.0</v>
      </c>
      <c r="K119" s="77">
        <v>100.0</v>
      </c>
      <c r="L119" s="77">
        <v>100.0</v>
      </c>
      <c r="M119" s="77">
        <v>100.0</v>
      </c>
      <c r="N119" s="77">
        <v>100.0</v>
      </c>
      <c r="O119" s="77">
        <v>100.0</v>
      </c>
      <c r="P119" s="78"/>
      <c r="Q119" s="77">
        <f t="shared" ref="Q119:Q127" si="34">SUM(D119:O119)</f>
        <v>1200</v>
      </c>
      <c r="R119" s="91">
        <f t="shared" ref="R119:R128" si="35">+IFERROR(Q119/$Q$35,"")</f>
        <v>0.07716049383</v>
      </c>
    </row>
    <row r="120" ht="15.75" customHeight="1">
      <c r="B120" s="94"/>
      <c r="C120" s="76" t="str">
        <f>+'2_CATEGORIAS'!H29</f>
        <v>Masters</v>
      </c>
      <c r="D120" s="81"/>
      <c r="E120" s="81"/>
      <c r="F120" s="81"/>
      <c r="G120" s="81"/>
      <c r="H120" s="81"/>
      <c r="I120" s="81"/>
      <c r="J120" s="81"/>
      <c r="K120" s="81"/>
      <c r="L120" s="81"/>
      <c r="M120" s="81"/>
      <c r="N120" s="81"/>
      <c r="O120" s="81"/>
      <c r="P120" s="78"/>
      <c r="Q120" s="81">
        <f t="shared" si="34"/>
        <v>0</v>
      </c>
      <c r="R120" s="79">
        <f t="shared" si="35"/>
        <v>0</v>
      </c>
    </row>
    <row r="121" ht="15.75" customHeight="1">
      <c r="B121" s="94"/>
      <c r="C121" s="76" t="str">
        <f>+'2_CATEGORIAS'!H30</f>
        <v>Coaching, Asesoramiento</v>
      </c>
      <c r="D121" s="81"/>
      <c r="E121" s="81"/>
      <c r="F121" s="81"/>
      <c r="G121" s="81"/>
      <c r="H121" s="81"/>
      <c r="I121" s="81"/>
      <c r="J121" s="81"/>
      <c r="K121" s="81"/>
      <c r="L121" s="81"/>
      <c r="M121" s="81"/>
      <c r="N121" s="81"/>
      <c r="O121" s="81"/>
      <c r="P121" s="78"/>
      <c r="Q121" s="81">
        <f t="shared" si="34"/>
        <v>0</v>
      </c>
      <c r="R121" s="79">
        <f t="shared" si="35"/>
        <v>0</v>
      </c>
    </row>
    <row r="122" ht="15.75" customHeight="1">
      <c r="B122" s="94"/>
      <c r="C122" s="76" t="str">
        <f>+'2_CATEGORIAS'!H31</f>
        <v>Seminarios</v>
      </c>
      <c r="D122" s="81"/>
      <c r="E122" s="81"/>
      <c r="F122" s="81"/>
      <c r="G122" s="81"/>
      <c r="H122" s="81"/>
      <c r="I122" s="81"/>
      <c r="J122" s="81"/>
      <c r="K122" s="81"/>
      <c r="L122" s="81"/>
      <c r="M122" s="81"/>
      <c r="N122" s="81"/>
      <c r="O122" s="81"/>
      <c r="P122" s="78"/>
      <c r="Q122" s="81">
        <f t="shared" si="34"/>
        <v>0</v>
      </c>
      <c r="R122" s="79">
        <f t="shared" si="35"/>
        <v>0</v>
      </c>
    </row>
    <row r="123" ht="15.75" customHeight="1">
      <c r="B123" s="94"/>
      <c r="C123" s="76" t="str">
        <f>+'2_CATEGORIAS'!H32</f>
        <v>Conferencias</v>
      </c>
      <c r="D123" s="81"/>
      <c r="E123" s="81"/>
      <c r="F123" s="81"/>
      <c r="G123" s="81"/>
      <c r="H123" s="81"/>
      <c r="I123" s="81"/>
      <c r="J123" s="81"/>
      <c r="K123" s="81"/>
      <c r="L123" s="81"/>
      <c r="M123" s="81"/>
      <c r="N123" s="81"/>
      <c r="O123" s="81"/>
      <c r="P123" s="78"/>
      <c r="Q123" s="81">
        <f t="shared" si="34"/>
        <v>0</v>
      </c>
      <c r="R123" s="79">
        <f t="shared" si="35"/>
        <v>0</v>
      </c>
    </row>
    <row r="124" ht="15.75" customHeight="1">
      <c r="B124" s="94"/>
      <c r="C124" s="76" t="str">
        <f>+'2_CATEGORIAS'!H33</f>
        <v>Doctorados</v>
      </c>
      <c r="D124" s="81"/>
      <c r="E124" s="81"/>
      <c r="F124" s="81"/>
      <c r="G124" s="81"/>
      <c r="H124" s="81"/>
      <c r="I124" s="81"/>
      <c r="J124" s="81"/>
      <c r="K124" s="81"/>
      <c r="L124" s="81"/>
      <c r="M124" s="81"/>
      <c r="N124" s="81"/>
      <c r="O124" s="81"/>
      <c r="P124" s="78"/>
      <c r="Q124" s="81">
        <f t="shared" si="34"/>
        <v>0</v>
      </c>
      <c r="R124" s="79">
        <f t="shared" si="35"/>
        <v>0</v>
      </c>
    </row>
    <row r="125" ht="15.75" customHeight="1">
      <c r="B125" s="94"/>
      <c r="C125" s="76" t="str">
        <f>+'2_CATEGORIAS'!H34</f>
        <v>Colegios</v>
      </c>
      <c r="D125" s="81"/>
      <c r="E125" s="81"/>
      <c r="F125" s="81"/>
      <c r="G125" s="81"/>
      <c r="H125" s="81"/>
      <c r="I125" s="81"/>
      <c r="J125" s="81"/>
      <c r="K125" s="81"/>
      <c r="L125" s="81"/>
      <c r="M125" s="81"/>
      <c r="N125" s="81"/>
      <c r="O125" s="81"/>
      <c r="P125" s="78"/>
      <c r="Q125" s="81">
        <f t="shared" si="34"/>
        <v>0</v>
      </c>
      <c r="R125" s="79">
        <f t="shared" si="35"/>
        <v>0</v>
      </c>
    </row>
    <row r="126" ht="15.75" customHeight="1">
      <c r="B126" s="94"/>
      <c r="C126" s="76" t="str">
        <f>+'2_CATEGORIAS'!H35</f>
        <v>Libros</v>
      </c>
      <c r="D126" s="81">
        <v>55.0</v>
      </c>
      <c r="E126" s="81">
        <v>55.0</v>
      </c>
      <c r="F126" s="81">
        <v>55.0</v>
      </c>
      <c r="G126" s="81">
        <v>55.0</v>
      </c>
      <c r="H126" s="81">
        <v>55.0</v>
      </c>
      <c r="I126" s="81">
        <v>55.0</v>
      </c>
      <c r="J126" s="81">
        <v>55.0</v>
      </c>
      <c r="K126" s="81">
        <v>55.0</v>
      </c>
      <c r="L126" s="81">
        <v>55.0</v>
      </c>
      <c r="M126" s="81">
        <v>55.0</v>
      </c>
      <c r="N126" s="81">
        <v>55.0</v>
      </c>
      <c r="O126" s="81">
        <v>55.0</v>
      </c>
      <c r="P126" s="78"/>
      <c r="Q126" s="81">
        <f t="shared" si="34"/>
        <v>660</v>
      </c>
      <c r="R126" s="79">
        <f t="shared" si="35"/>
        <v>0.0424382716</v>
      </c>
    </row>
    <row r="127" ht="15.75" customHeight="1">
      <c r="B127" s="96"/>
      <c r="C127" s="76" t="str">
        <f>+'2_CATEGORIAS'!H36</f>
        <v>Otros</v>
      </c>
      <c r="D127" s="81"/>
      <c r="E127" s="81"/>
      <c r="F127" s="81"/>
      <c r="G127" s="81"/>
      <c r="H127" s="81"/>
      <c r="I127" s="81"/>
      <c r="J127" s="81"/>
      <c r="K127" s="81"/>
      <c r="L127" s="81"/>
      <c r="M127" s="81"/>
      <c r="N127" s="81"/>
      <c r="O127" s="81"/>
      <c r="P127" s="78"/>
      <c r="Q127" s="81">
        <f t="shared" si="34"/>
        <v>0</v>
      </c>
      <c r="R127" s="79">
        <f t="shared" si="35"/>
        <v>0</v>
      </c>
    </row>
    <row r="128" ht="15.75" customHeight="1">
      <c r="B128" s="84" t="s">
        <v>95</v>
      </c>
      <c r="C128" s="85"/>
      <c r="D128" s="86">
        <f t="shared" ref="D128:O128" si="36">SUM(D119:D127)</f>
        <v>155</v>
      </c>
      <c r="E128" s="86">
        <f t="shared" si="36"/>
        <v>155</v>
      </c>
      <c r="F128" s="86">
        <f t="shared" si="36"/>
        <v>155</v>
      </c>
      <c r="G128" s="86">
        <f t="shared" si="36"/>
        <v>155</v>
      </c>
      <c r="H128" s="86">
        <f t="shared" si="36"/>
        <v>155</v>
      </c>
      <c r="I128" s="86">
        <f t="shared" si="36"/>
        <v>155</v>
      </c>
      <c r="J128" s="86">
        <f t="shared" si="36"/>
        <v>155</v>
      </c>
      <c r="K128" s="86">
        <f t="shared" si="36"/>
        <v>155</v>
      </c>
      <c r="L128" s="86">
        <f t="shared" si="36"/>
        <v>155</v>
      </c>
      <c r="M128" s="86">
        <f t="shared" si="36"/>
        <v>155</v>
      </c>
      <c r="N128" s="86">
        <f t="shared" si="36"/>
        <v>155</v>
      </c>
      <c r="O128" s="86">
        <f t="shared" si="36"/>
        <v>155</v>
      </c>
      <c r="P128" s="78"/>
      <c r="Q128" s="86">
        <f>SUM(Q119:Q127)</f>
        <v>1860</v>
      </c>
      <c r="R128" s="87">
        <f t="shared" si="35"/>
        <v>0.1195987654</v>
      </c>
      <c r="S128" s="87">
        <f>+Q128/$Q$19</f>
        <v>0.07673267327</v>
      </c>
    </row>
    <row r="129" ht="15.75" customHeight="1"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5"/>
      <c r="Q129" s="24"/>
      <c r="R129" s="24"/>
    </row>
    <row r="130" ht="15.75" customHeight="1">
      <c r="B130" s="98" t="s">
        <v>79</v>
      </c>
      <c r="C130" s="99" t="s">
        <v>80</v>
      </c>
      <c r="D130" s="100" t="s">
        <v>81</v>
      </c>
      <c r="E130" s="100" t="s">
        <v>82</v>
      </c>
      <c r="F130" s="100" t="s">
        <v>83</v>
      </c>
      <c r="G130" s="100" t="s">
        <v>84</v>
      </c>
      <c r="H130" s="100" t="s">
        <v>85</v>
      </c>
      <c r="I130" s="100" t="s">
        <v>86</v>
      </c>
      <c r="J130" s="100" t="s">
        <v>87</v>
      </c>
      <c r="K130" s="100" t="s">
        <v>88</v>
      </c>
      <c r="L130" s="100" t="s">
        <v>89</v>
      </c>
      <c r="M130" s="100" t="s">
        <v>90</v>
      </c>
      <c r="N130" s="100" t="s">
        <v>91</v>
      </c>
      <c r="O130" s="100" t="s">
        <v>92</v>
      </c>
      <c r="P130" s="73"/>
      <c r="Q130" s="101" t="s">
        <v>93</v>
      </c>
      <c r="R130" s="101" t="s">
        <v>94</v>
      </c>
    </row>
    <row r="131" ht="15.75" customHeight="1">
      <c r="A131" s="48"/>
      <c r="B131" s="102" t="s">
        <v>110</v>
      </c>
      <c r="C131" s="76" t="str">
        <f>+'2_CATEGORIAS'!J28</f>
        <v>Regalos</v>
      </c>
      <c r="D131" s="77">
        <v>5.0</v>
      </c>
      <c r="E131" s="77">
        <v>5.0</v>
      </c>
      <c r="F131" s="77">
        <v>5.0</v>
      </c>
      <c r="G131" s="77">
        <v>5.0</v>
      </c>
      <c r="H131" s="77">
        <v>5.0</v>
      </c>
      <c r="I131" s="77">
        <v>5.0</v>
      </c>
      <c r="J131" s="77">
        <v>5.0</v>
      </c>
      <c r="K131" s="77">
        <v>5.0</v>
      </c>
      <c r="L131" s="77">
        <v>5.0</v>
      </c>
      <c r="M131" s="77">
        <v>5.0</v>
      </c>
      <c r="N131" s="77">
        <v>5.0</v>
      </c>
      <c r="O131" s="77">
        <v>5.0</v>
      </c>
      <c r="P131" s="78"/>
      <c r="Q131" s="77">
        <f t="shared" ref="Q131:Q135" si="37">SUM(D131:O131)</f>
        <v>60</v>
      </c>
      <c r="R131" s="91">
        <f t="shared" ref="R131:R136" si="38">+IFERROR(Q131/$Q$35,"")</f>
        <v>0.003858024691</v>
      </c>
    </row>
    <row r="132" ht="15.75" customHeight="1">
      <c r="B132" s="94"/>
      <c r="C132" s="76" t="str">
        <f>+'2_CATEGORIAS'!J29</f>
        <v>Navidades</v>
      </c>
      <c r="D132" s="81">
        <v>20.0</v>
      </c>
      <c r="E132" s="81">
        <v>20.0</v>
      </c>
      <c r="F132" s="81">
        <v>20.0</v>
      </c>
      <c r="G132" s="81">
        <v>20.0</v>
      </c>
      <c r="H132" s="81">
        <v>20.0</v>
      </c>
      <c r="I132" s="81">
        <v>20.0</v>
      </c>
      <c r="J132" s="81">
        <v>20.0</v>
      </c>
      <c r="K132" s="81">
        <v>20.0</v>
      </c>
      <c r="L132" s="81">
        <v>20.0</v>
      </c>
      <c r="M132" s="81">
        <v>20.0</v>
      </c>
      <c r="N132" s="81">
        <v>20.0</v>
      </c>
      <c r="O132" s="81">
        <v>20.0</v>
      </c>
      <c r="P132" s="78"/>
      <c r="Q132" s="81">
        <f t="shared" si="37"/>
        <v>240</v>
      </c>
      <c r="R132" s="79">
        <f t="shared" si="38"/>
        <v>0.01543209877</v>
      </c>
    </row>
    <row r="133" ht="15.75" customHeight="1">
      <c r="B133" s="94"/>
      <c r="C133" s="76" t="str">
        <f>+'2_CATEGORIAS'!J30</f>
        <v>Invitaciones</v>
      </c>
      <c r="D133" s="81">
        <v>56.0</v>
      </c>
      <c r="E133" s="81">
        <v>56.0</v>
      </c>
      <c r="F133" s="81">
        <v>56.0</v>
      </c>
      <c r="G133" s="81">
        <v>56.0</v>
      </c>
      <c r="H133" s="81">
        <v>56.0</v>
      </c>
      <c r="I133" s="81">
        <v>56.0</v>
      </c>
      <c r="J133" s="81">
        <v>56.0</v>
      </c>
      <c r="K133" s="81">
        <v>56.0</v>
      </c>
      <c r="L133" s="81">
        <v>56.0</v>
      </c>
      <c r="M133" s="81">
        <v>56.0</v>
      </c>
      <c r="N133" s="81">
        <v>56.0</v>
      </c>
      <c r="O133" s="81">
        <v>56.0</v>
      </c>
      <c r="P133" s="78"/>
      <c r="Q133" s="81">
        <f t="shared" si="37"/>
        <v>672</v>
      </c>
      <c r="R133" s="79">
        <f t="shared" si="38"/>
        <v>0.04320987654</v>
      </c>
    </row>
    <row r="134" ht="15.75" customHeight="1">
      <c r="B134" s="94"/>
      <c r="C134" s="76" t="str">
        <f>+'2_CATEGORIAS'!J31</f>
        <v>Otros</v>
      </c>
      <c r="D134" s="81"/>
      <c r="E134" s="81"/>
      <c r="F134" s="81"/>
      <c r="G134" s="81"/>
      <c r="H134" s="81"/>
      <c r="I134" s="81"/>
      <c r="J134" s="81"/>
      <c r="K134" s="81"/>
      <c r="L134" s="81"/>
      <c r="M134" s="81"/>
      <c r="N134" s="81"/>
      <c r="O134" s="81"/>
      <c r="P134" s="78"/>
      <c r="Q134" s="81">
        <f t="shared" si="37"/>
        <v>0</v>
      </c>
      <c r="R134" s="79">
        <f t="shared" si="38"/>
        <v>0</v>
      </c>
    </row>
    <row r="135" ht="15.75" customHeight="1">
      <c r="B135" s="96"/>
      <c r="C135" s="76" t="str">
        <f>+'2_CATEGORIAS'!J32</f>
        <v>Otros</v>
      </c>
      <c r="D135" s="81"/>
      <c r="E135" s="81"/>
      <c r="F135" s="81"/>
      <c r="G135" s="81"/>
      <c r="H135" s="81"/>
      <c r="I135" s="81"/>
      <c r="J135" s="81"/>
      <c r="K135" s="81"/>
      <c r="L135" s="81"/>
      <c r="M135" s="81"/>
      <c r="N135" s="81"/>
      <c r="O135" s="81"/>
      <c r="P135" s="78"/>
      <c r="Q135" s="81">
        <f t="shared" si="37"/>
        <v>0</v>
      </c>
      <c r="R135" s="79">
        <f t="shared" si="38"/>
        <v>0</v>
      </c>
    </row>
    <row r="136" ht="15.75" customHeight="1">
      <c r="B136" s="103" t="s">
        <v>95</v>
      </c>
      <c r="C136" s="85"/>
      <c r="D136" s="104">
        <f t="shared" ref="D136:O136" si="39">SUM(D131:D135)</f>
        <v>81</v>
      </c>
      <c r="E136" s="104">
        <f t="shared" si="39"/>
        <v>81</v>
      </c>
      <c r="F136" s="104">
        <f t="shared" si="39"/>
        <v>81</v>
      </c>
      <c r="G136" s="104">
        <f t="shared" si="39"/>
        <v>81</v>
      </c>
      <c r="H136" s="104">
        <f t="shared" si="39"/>
        <v>81</v>
      </c>
      <c r="I136" s="104">
        <f t="shared" si="39"/>
        <v>81</v>
      </c>
      <c r="J136" s="104">
        <f t="shared" si="39"/>
        <v>81</v>
      </c>
      <c r="K136" s="104">
        <f t="shared" si="39"/>
        <v>81</v>
      </c>
      <c r="L136" s="104">
        <f t="shared" si="39"/>
        <v>81</v>
      </c>
      <c r="M136" s="104">
        <f t="shared" si="39"/>
        <v>81</v>
      </c>
      <c r="N136" s="104">
        <f t="shared" si="39"/>
        <v>81</v>
      </c>
      <c r="O136" s="104">
        <f t="shared" si="39"/>
        <v>81</v>
      </c>
      <c r="P136" s="78"/>
      <c r="Q136" s="104">
        <f>SUM(Q131:Q135)</f>
        <v>972</v>
      </c>
      <c r="R136" s="105">
        <f t="shared" si="38"/>
        <v>0.0625</v>
      </c>
      <c r="S136" s="105">
        <f>+Q136/$Q$19</f>
        <v>0.0400990099</v>
      </c>
    </row>
    <row r="137" ht="15.75" customHeight="1"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5"/>
      <c r="Q137" s="24"/>
      <c r="R137" s="24"/>
    </row>
    <row r="138" ht="15.75" customHeight="1"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5"/>
      <c r="Q138" s="24"/>
      <c r="R138" s="24"/>
    </row>
    <row r="139" ht="15.75" customHeight="1">
      <c r="B139" s="106" t="s">
        <v>95</v>
      </c>
      <c r="C139" s="4"/>
      <c r="D139" s="107">
        <f t="shared" ref="D139:O139" si="40">+D19-D31-D35</f>
        <v>320</v>
      </c>
      <c r="E139" s="107">
        <f t="shared" si="40"/>
        <v>320</v>
      </c>
      <c r="F139" s="107">
        <f t="shared" si="40"/>
        <v>320</v>
      </c>
      <c r="G139" s="107">
        <f t="shared" si="40"/>
        <v>320</v>
      </c>
      <c r="H139" s="107">
        <f t="shared" si="40"/>
        <v>320</v>
      </c>
      <c r="I139" s="107">
        <f t="shared" si="40"/>
        <v>320</v>
      </c>
      <c r="J139" s="107">
        <f t="shared" si="40"/>
        <v>320</v>
      </c>
      <c r="K139" s="107">
        <f t="shared" si="40"/>
        <v>320</v>
      </c>
      <c r="L139" s="107">
        <f t="shared" si="40"/>
        <v>320</v>
      </c>
      <c r="M139" s="107">
        <f t="shared" si="40"/>
        <v>320</v>
      </c>
      <c r="N139" s="107">
        <f t="shared" si="40"/>
        <v>320</v>
      </c>
      <c r="O139" s="107">
        <f t="shared" si="40"/>
        <v>320</v>
      </c>
      <c r="P139" s="69"/>
      <c r="Q139" s="107">
        <f>+Q19-Q31-Q35</f>
        <v>3840</v>
      </c>
      <c r="R139" s="68"/>
    </row>
    <row r="140" ht="15.75" customHeight="1">
      <c r="B140" s="108"/>
      <c r="C140" s="108"/>
      <c r="D140" s="109"/>
      <c r="E140" s="109"/>
      <c r="F140" s="109"/>
      <c r="G140" s="109"/>
      <c r="H140" s="109"/>
      <c r="I140" s="109"/>
      <c r="J140" s="109"/>
      <c r="K140" s="109"/>
      <c r="L140" s="109"/>
      <c r="M140" s="109"/>
      <c r="N140" s="109"/>
      <c r="O140" s="109"/>
      <c r="P140" s="69"/>
      <c r="Q140" s="109"/>
      <c r="R140" s="68"/>
    </row>
    <row r="141" ht="15.75" customHeight="1">
      <c r="B141" s="108" t="s">
        <v>111</v>
      </c>
      <c r="D141" s="108" t="str">
        <f t="shared" ref="D141:O141" si="41">+IF(D139=0,"ok","error")</f>
        <v>error</v>
      </c>
      <c r="E141" s="108" t="str">
        <f t="shared" si="41"/>
        <v>error</v>
      </c>
      <c r="F141" s="108" t="str">
        <f t="shared" si="41"/>
        <v>error</v>
      </c>
      <c r="G141" s="108" t="str">
        <f t="shared" si="41"/>
        <v>error</v>
      </c>
      <c r="H141" s="108" t="str">
        <f t="shared" si="41"/>
        <v>error</v>
      </c>
      <c r="I141" s="108" t="str">
        <f t="shared" si="41"/>
        <v>error</v>
      </c>
      <c r="J141" s="108" t="str">
        <f t="shared" si="41"/>
        <v>error</v>
      </c>
      <c r="K141" s="108" t="str">
        <f t="shared" si="41"/>
        <v>error</v>
      </c>
      <c r="L141" s="108" t="str">
        <f t="shared" si="41"/>
        <v>error</v>
      </c>
      <c r="M141" s="108" t="str">
        <f t="shared" si="41"/>
        <v>error</v>
      </c>
      <c r="N141" s="108" t="str">
        <f t="shared" si="41"/>
        <v>error</v>
      </c>
      <c r="O141" s="108" t="str">
        <f t="shared" si="41"/>
        <v>error</v>
      </c>
      <c r="P141" s="69"/>
      <c r="Q141" s="108" t="str">
        <f>+IF(Q139=0,"ok","error")</f>
        <v>error</v>
      </c>
      <c r="R141" s="68"/>
    </row>
    <row r="142" ht="15.75" customHeight="1"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5"/>
      <c r="Q142" s="24"/>
      <c r="R142" s="24"/>
    </row>
    <row r="143" ht="15.75" customHeight="1"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5"/>
      <c r="Q143" s="24"/>
      <c r="R143" s="24"/>
    </row>
    <row r="144" ht="15.75" customHeight="1"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5"/>
      <c r="Q144" s="24"/>
      <c r="R144" s="24"/>
    </row>
    <row r="145" ht="15.75" customHeight="1">
      <c r="B145" s="110" t="s">
        <v>112</v>
      </c>
      <c r="C145" s="111" t="s">
        <v>113</v>
      </c>
      <c r="D145" s="110" t="s">
        <v>114</v>
      </c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5"/>
      <c r="Q145" s="24"/>
      <c r="R145" s="24"/>
    </row>
    <row r="146" ht="15.75" customHeight="1">
      <c r="B146" s="112" t="s">
        <v>97</v>
      </c>
      <c r="C146" s="113">
        <f>+S31</f>
        <v>0.2</v>
      </c>
      <c r="D146" s="114">
        <v>0.2</v>
      </c>
      <c r="E146" s="48"/>
    </row>
    <row r="147" ht="15.75" customHeight="1">
      <c r="B147" s="115" t="s">
        <v>101</v>
      </c>
      <c r="C147" s="116">
        <f>+S47</f>
        <v>0.2277227723</v>
      </c>
      <c r="D147" s="117">
        <v>0.55</v>
      </c>
    </row>
    <row r="148" ht="15.75" customHeight="1">
      <c r="B148" s="115" t="s">
        <v>102</v>
      </c>
      <c r="C148" s="116">
        <f>+S55</f>
        <v>0.09900990099</v>
      </c>
      <c r="D148" s="118"/>
    </row>
    <row r="149" ht="15.75" customHeight="1">
      <c r="B149" s="115" t="s">
        <v>103</v>
      </c>
      <c r="C149" s="116">
        <f>+S70</f>
        <v>0.03415841584</v>
      </c>
      <c r="D149" s="118"/>
    </row>
    <row r="150" ht="15.75" customHeight="1">
      <c r="B150" s="115" t="s">
        <v>104</v>
      </c>
      <c r="C150" s="116">
        <f>+S80</f>
        <v>0.06683168317</v>
      </c>
      <c r="D150" s="118"/>
      <c r="E150" s="48"/>
    </row>
    <row r="151" ht="15.75" customHeight="1">
      <c r="B151" s="115" t="s">
        <v>105</v>
      </c>
      <c r="C151" s="116">
        <f>+S89</f>
        <v>0</v>
      </c>
      <c r="D151" s="118"/>
    </row>
    <row r="152" ht="15.75" customHeight="1">
      <c r="B152" s="115" t="s">
        <v>106</v>
      </c>
      <c r="C152" s="116">
        <f>+S97</f>
        <v>0.009900990099</v>
      </c>
      <c r="D152" s="118"/>
    </row>
    <row r="153" ht="15.75" customHeight="1">
      <c r="B153" s="115" t="s">
        <v>107</v>
      </c>
      <c r="C153" s="116">
        <f>+S106</f>
        <v>0.009900990099</v>
      </c>
      <c r="D153" s="119"/>
    </row>
    <row r="154" ht="15.75" customHeight="1">
      <c r="B154" s="120" t="s">
        <v>108</v>
      </c>
      <c r="C154" s="121">
        <f>+S116</f>
        <v>0.07722772277</v>
      </c>
      <c r="D154" s="114">
        <v>0.1</v>
      </c>
      <c r="E154" s="48"/>
    </row>
    <row r="155" ht="15.75" customHeight="1">
      <c r="B155" s="122" t="s">
        <v>115</v>
      </c>
      <c r="C155" s="123">
        <f>+S128</f>
        <v>0.07673267327</v>
      </c>
      <c r="D155" s="114">
        <v>0.1</v>
      </c>
      <c r="E155" s="48"/>
    </row>
    <row r="156" ht="15.75" customHeight="1">
      <c r="B156" s="124" t="s">
        <v>110</v>
      </c>
      <c r="C156" s="125">
        <f>+S136</f>
        <v>0.0400990099</v>
      </c>
      <c r="D156" s="114">
        <v>0.05</v>
      </c>
      <c r="E156" s="48"/>
    </row>
    <row r="157" ht="15.75" customHeight="1">
      <c r="B157" s="110" t="s">
        <v>116</v>
      </c>
      <c r="C157" s="126">
        <f t="shared" ref="C157:D157" si="42">SUM(C146:C156)</f>
        <v>0.8415841584</v>
      </c>
      <c r="D157" s="114">
        <f t="shared" si="42"/>
        <v>1</v>
      </c>
    </row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2">
    <mergeCell ref="B4:R4"/>
    <mergeCell ref="B6:R6"/>
    <mergeCell ref="B9:B18"/>
    <mergeCell ref="B19:C19"/>
    <mergeCell ref="B22:R22"/>
    <mergeCell ref="B25:B30"/>
    <mergeCell ref="B33:R33"/>
    <mergeCell ref="B58:B69"/>
    <mergeCell ref="B73:B79"/>
    <mergeCell ref="B83:B88"/>
    <mergeCell ref="B92:B96"/>
    <mergeCell ref="B100:B105"/>
    <mergeCell ref="B109:B115"/>
    <mergeCell ref="B119:B127"/>
    <mergeCell ref="B131:B135"/>
    <mergeCell ref="B31:C31"/>
    <mergeCell ref="B35:C35"/>
    <mergeCell ref="B38:B46"/>
    <mergeCell ref="B47:C47"/>
    <mergeCell ref="B50:B54"/>
    <mergeCell ref="B55:C55"/>
    <mergeCell ref="B70:C70"/>
    <mergeCell ref="B139:C139"/>
    <mergeCell ref="B141:C141"/>
    <mergeCell ref="D147:D153"/>
    <mergeCell ref="B80:C80"/>
    <mergeCell ref="B89:C89"/>
    <mergeCell ref="B97:C97"/>
    <mergeCell ref="B106:C106"/>
    <mergeCell ref="B116:C116"/>
    <mergeCell ref="B128:C128"/>
    <mergeCell ref="B136:C136"/>
  </mergeCells>
  <conditionalFormatting sqref="D141:O141">
    <cfRule type="containsText" dxfId="0" priority="1" operator="containsText" text="ok">
      <formula>NOT(ISERROR(SEARCH(("ok"),(D141))))</formula>
    </cfRule>
  </conditionalFormatting>
  <conditionalFormatting sqref="D141:O141">
    <cfRule type="containsText" dxfId="1" priority="2" operator="containsText" text="error">
      <formula>NOT(ISERROR(SEARCH(("error"),(D141))))</formula>
    </cfRule>
  </conditionalFormatting>
  <conditionalFormatting sqref="Q141">
    <cfRule type="containsText" dxfId="0" priority="3" operator="containsText" text="ok">
      <formula>NOT(ISERROR(SEARCH(("ok"),(Q141))))</formula>
    </cfRule>
  </conditionalFormatting>
  <conditionalFormatting sqref="Q141">
    <cfRule type="containsText" dxfId="1" priority="4" operator="containsText" text="error">
      <formula>NOT(ISERROR(SEARCH(("error"),(Q141))))</formula>
    </cfRule>
  </conditionalFormatting>
  <printOptions/>
  <pageMargins bottom="0.75" footer="0.0" header="0.0" left="0.7" right="0.7" top="0.75"/>
  <pageSetup paperSize="9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" width="10.71"/>
    <col customWidth="1" min="3" max="3" width="3.29"/>
    <col customWidth="1" min="4" max="6" width="11.43"/>
    <col customWidth="1" min="7" max="7" width="2.57"/>
    <col customWidth="1" min="8" max="10" width="11.43"/>
    <col customWidth="1" min="11" max="11" width="2.43"/>
    <col customWidth="1" min="12" max="14" width="11.43"/>
    <col customWidth="1" min="15" max="15" width="2.71"/>
    <col customWidth="1" min="16" max="18" width="11.43"/>
    <col customWidth="1" min="19" max="19" width="2.86"/>
    <col customWidth="1" min="20" max="22" width="11.43"/>
    <col customWidth="1" min="23" max="23" width="2.43"/>
    <col customWidth="1" min="24" max="26" width="11.43"/>
    <col customWidth="1" min="27" max="27" width="2.29"/>
    <col customWidth="1" min="28" max="30" width="11.43"/>
    <col customWidth="1" min="31" max="31" width="2.71"/>
    <col customWidth="1" min="32" max="34" width="11.43"/>
    <col customWidth="1" min="35" max="35" width="3.0"/>
    <col customWidth="1" min="36" max="38" width="11.43"/>
    <col customWidth="1" min="39" max="39" width="2.43"/>
    <col customWidth="1" min="40" max="42" width="11.43"/>
    <col customWidth="1" min="43" max="43" width="2.43"/>
    <col customWidth="1" min="44" max="46" width="11.43"/>
    <col customWidth="1" min="47" max="47" width="2.29"/>
    <col customWidth="1" min="48" max="50" width="11.43"/>
    <col customWidth="1" min="51" max="51" width="2.43"/>
    <col customWidth="1" min="52" max="52" width="14.29"/>
    <col customWidth="1" min="53" max="53" width="10.71"/>
    <col customWidth="1" min="54" max="54" width="14.71"/>
    <col customWidth="1" min="55" max="55" width="10.71"/>
  </cols>
  <sheetData>
    <row r="1">
      <c r="A1" s="24"/>
      <c r="B1" s="24"/>
      <c r="C1" s="25"/>
      <c r="D1" s="24"/>
      <c r="E1" s="24"/>
      <c r="F1" s="24"/>
      <c r="G1" s="25"/>
      <c r="H1" s="24"/>
      <c r="I1" s="24"/>
      <c r="J1" s="24"/>
      <c r="K1" s="25"/>
      <c r="L1" s="24"/>
      <c r="M1" s="24"/>
      <c r="N1" s="24"/>
      <c r="O1" s="25"/>
      <c r="P1" s="24"/>
      <c r="Q1" s="24"/>
      <c r="R1" s="24"/>
      <c r="S1" s="25"/>
      <c r="T1" s="24"/>
      <c r="U1" s="24"/>
      <c r="V1" s="24"/>
      <c r="W1" s="25"/>
      <c r="X1" s="24"/>
      <c r="Y1" s="24"/>
      <c r="Z1" s="24"/>
      <c r="AA1" s="25"/>
      <c r="AB1" s="24"/>
      <c r="AC1" s="24"/>
      <c r="AD1" s="24"/>
      <c r="AE1" s="25"/>
      <c r="AF1" s="24"/>
      <c r="AG1" s="24"/>
      <c r="AH1" s="24"/>
      <c r="AI1" s="25"/>
      <c r="AJ1" s="24"/>
      <c r="AK1" s="24"/>
      <c r="AL1" s="24"/>
      <c r="AM1" s="25"/>
      <c r="AN1" s="24"/>
      <c r="AO1" s="24"/>
      <c r="AP1" s="24"/>
      <c r="AQ1" s="25"/>
      <c r="AR1" s="24"/>
      <c r="AS1" s="24"/>
      <c r="AT1" s="24"/>
      <c r="AU1" s="25"/>
      <c r="AV1" s="24"/>
      <c r="AW1" s="24"/>
      <c r="AX1" s="24"/>
      <c r="AY1" s="25"/>
      <c r="AZ1" s="25"/>
      <c r="BA1" s="24"/>
      <c r="BB1" s="24"/>
      <c r="BC1" s="24"/>
    </row>
    <row r="2">
      <c r="A2" s="127" t="s">
        <v>117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9"/>
      <c r="BC2" s="24"/>
    </row>
    <row r="3">
      <c r="A3" s="24"/>
      <c r="B3" s="24"/>
      <c r="C3" s="25"/>
      <c r="D3" s="24"/>
      <c r="E3" s="24"/>
      <c r="F3" s="24"/>
      <c r="G3" s="25"/>
      <c r="H3" s="24"/>
      <c r="I3" s="24"/>
      <c r="J3" s="24"/>
      <c r="K3" s="25"/>
      <c r="L3" s="24"/>
      <c r="M3" s="24"/>
      <c r="N3" s="24"/>
      <c r="O3" s="25"/>
      <c r="P3" s="24"/>
      <c r="Q3" s="24"/>
      <c r="R3" s="24"/>
      <c r="S3" s="25"/>
      <c r="T3" s="24"/>
      <c r="U3" s="24"/>
      <c r="V3" s="24"/>
      <c r="W3" s="25"/>
      <c r="X3" s="24"/>
      <c r="Y3" s="24"/>
      <c r="Z3" s="24"/>
      <c r="AA3" s="25"/>
      <c r="AB3" s="24"/>
      <c r="AC3" s="24"/>
      <c r="AD3" s="24"/>
      <c r="AE3" s="25"/>
      <c r="AF3" s="24"/>
      <c r="AG3" s="24"/>
      <c r="AH3" s="24"/>
      <c r="AI3" s="25"/>
      <c r="AJ3" s="24"/>
      <c r="AK3" s="24"/>
      <c r="AL3" s="24"/>
      <c r="AM3" s="25"/>
      <c r="AN3" s="24"/>
      <c r="AO3" s="24"/>
      <c r="AP3" s="24"/>
      <c r="AQ3" s="25"/>
      <c r="AR3" s="24"/>
      <c r="AS3" s="24"/>
      <c r="AT3" s="24"/>
      <c r="AU3" s="25"/>
      <c r="AV3" s="24"/>
      <c r="AW3" s="24"/>
      <c r="AX3" s="24"/>
      <c r="AY3" s="25"/>
      <c r="AZ3" s="25"/>
      <c r="BA3" s="24"/>
      <c r="BB3" s="24"/>
      <c r="BC3" s="24"/>
    </row>
    <row r="4">
      <c r="A4" s="24"/>
      <c r="B4" s="24"/>
      <c r="C4" s="25"/>
      <c r="D4" s="24"/>
      <c r="E4" s="24"/>
      <c r="F4" s="24"/>
      <c r="G4" s="25"/>
      <c r="H4" s="24"/>
      <c r="I4" s="24"/>
      <c r="J4" s="24"/>
      <c r="K4" s="25"/>
      <c r="L4" s="24"/>
      <c r="M4" s="24"/>
      <c r="N4" s="24"/>
      <c r="O4" s="25"/>
      <c r="P4" s="24"/>
      <c r="Q4" s="24"/>
      <c r="R4" s="24"/>
      <c r="S4" s="25"/>
      <c r="T4" s="24"/>
      <c r="U4" s="24"/>
      <c r="V4" s="24"/>
      <c r="W4" s="25"/>
      <c r="X4" s="24"/>
      <c r="Y4" s="24"/>
      <c r="Z4" s="24"/>
      <c r="AA4" s="25"/>
      <c r="AB4" s="24"/>
      <c r="AC4" s="24"/>
      <c r="AD4" s="24"/>
      <c r="AE4" s="25"/>
      <c r="AF4" s="24"/>
      <c r="AG4" s="24"/>
      <c r="AH4" s="24"/>
      <c r="AI4" s="25"/>
      <c r="AJ4" s="24"/>
      <c r="AK4" s="24"/>
      <c r="AL4" s="24"/>
      <c r="AM4" s="25"/>
      <c r="AN4" s="24"/>
      <c r="AO4" s="24"/>
      <c r="AP4" s="24"/>
      <c r="AQ4" s="25"/>
      <c r="AR4" s="24"/>
      <c r="AS4" s="24"/>
      <c r="AT4" s="24"/>
      <c r="AU4" s="25"/>
      <c r="AV4" s="24"/>
      <c r="AW4" s="24"/>
      <c r="AX4" s="24"/>
      <c r="AY4" s="25"/>
      <c r="AZ4" s="25"/>
      <c r="BA4" s="24"/>
      <c r="BB4" s="24"/>
      <c r="BC4" s="24"/>
    </row>
    <row r="5">
      <c r="A5" s="130" t="s">
        <v>78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31"/>
      <c r="AD5" s="131"/>
      <c r="AE5" s="131"/>
      <c r="AF5" s="131"/>
      <c r="AG5" s="131"/>
      <c r="AH5" s="131"/>
      <c r="AI5" s="131"/>
      <c r="AJ5" s="131"/>
      <c r="AK5" s="131"/>
      <c r="AL5" s="131"/>
      <c r="AM5" s="131"/>
      <c r="AN5" s="131"/>
      <c r="AO5" s="131"/>
      <c r="AP5" s="131"/>
      <c r="AQ5" s="131"/>
      <c r="AR5" s="131"/>
      <c r="AS5" s="131"/>
      <c r="AT5" s="131"/>
      <c r="AU5" s="131"/>
      <c r="AV5" s="131"/>
      <c r="AW5" s="131"/>
      <c r="AX5" s="131"/>
      <c r="AY5" s="131"/>
      <c r="AZ5" s="131"/>
      <c r="BA5" s="131"/>
      <c r="BB5" s="132"/>
      <c r="BC5" s="24"/>
    </row>
    <row r="6">
      <c r="A6" s="24"/>
      <c r="B6" s="24"/>
      <c r="C6" s="25"/>
      <c r="D6" s="24"/>
      <c r="E6" s="24"/>
      <c r="F6" s="24"/>
      <c r="G6" s="25"/>
      <c r="H6" s="24"/>
      <c r="I6" s="24"/>
      <c r="J6" s="24"/>
      <c r="K6" s="25"/>
      <c r="L6" s="24"/>
      <c r="M6" s="24"/>
      <c r="N6" s="24"/>
      <c r="O6" s="25"/>
      <c r="P6" s="24"/>
      <c r="Q6" s="24"/>
      <c r="R6" s="24"/>
      <c r="S6" s="25"/>
      <c r="T6" s="24"/>
      <c r="U6" s="24"/>
      <c r="V6" s="24"/>
      <c r="W6" s="25"/>
      <c r="X6" s="24"/>
      <c r="Y6" s="24"/>
      <c r="Z6" s="24"/>
      <c r="AA6" s="25"/>
      <c r="AB6" s="24"/>
      <c r="AC6" s="24"/>
      <c r="AD6" s="24"/>
      <c r="AE6" s="25"/>
      <c r="AF6" s="24"/>
      <c r="AG6" s="24"/>
      <c r="AH6" s="24"/>
      <c r="AI6" s="25"/>
      <c r="AJ6" s="24"/>
      <c r="AK6" s="24"/>
      <c r="AL6" s="24"/>
      <c r="AM6" s="25"/>
      <c r="AN6" s="24"/>
      <c r="AO6" s="24"/>
      <c r="AP6" s="24"/>
      <c r="AQ6" s="25"/>
      <c r="AR6" s="24"/>
      <c r="AS6" s="24"/>
      <c r="AT6" s="24"/>
      <c r="AU6" s="25"/>
      <c r="AV6" s="24"/>
      <c r="AW6" s="24"/>
      <c r="AX6" s="24"/>
      <c r="AY6" s="25"/>
      <c r="AZ6" s="25"/>
      <c r="BA6" s="24"/>
      <c r="BB6" s="24"/>
      <c r="BC6" s="24"/>
    </row>
    <row r="7">
      <c r="A7" s="68"/>
      <c r="B7" s="68"/>
      <c r="C7" s="69"/>
      <c r="D7" s="133" t="s">
        <v>118</v>
      </c>
      <c r="E7" s="134"/>
      <c r="F7" s="135"/>
      <c r="G7" s="69"/>
      <c r="H7" s="136" t="s">
        <v>119</v>
      </c>
      <c r="I7" s="137"/>
      <c r="J7" s="138"/>
      <c r="K7" s="69"/>
      <c r="L7" s="136" t="s">
        <v>120</v>
      </c>
      <c r="M7" s="137"/>
      <c r="N7" s="138"/>
      <c r="O7" s="69"/>
      <c r="P7" s="136" t="s">
        <v>121</v>
      </c>
      <c r="Q7" s="137"/>
      <c r="R7" s="138"/>
      <c r="S7" s="69"/>
      <c r="T7" s="136" t="s">
        <v>122</v>
      </c>
      <c r="U7" s="137"/>
      <c r="V7" s="138"/>
      <c r="W7" s="69"/>
      <c r="X7" s="136" t="s">
        <v>123</v>
      </c>
      <c r="Y7" s="137"/>
      <c r="Z7" s="138"/>
      <c r="AA7" s="69"/>
      <c r="AB7" s="136" t="s">
        <v>124</v>
      </c>
      <c r="AC7" s="137"/>
      <c r="AD7" s="138"/>
      <c r="AE7" s="69"/>
      <c r="AF7" s="136" t="s">
        <v>125</v>
      </c>
      <c r="AG7" s="137"/>
      <c r="AH7" s="138"/>
      <c r="AI7" s="69"/>
      <c r="AJ7" s="136" t="s">
        <v>126</v>
      </c>
      <c r="AK7" s="137"/>
      <c r="AL7" s="138"/>
      <c r="AM7" s="69"/>
      <c r="AN7" s="136" t="s">
        <v>127</v>
      </c>
      <c r="AO7" s="137"/>
      <c r="AP7" s="138"/>
      <c r="AQ7" s="69"/>
      <c r="AR7" s="136" t="s">
        <v>128</v>
      </c>
      <c r="AS7" s="137"/>
      <c r="AT7" s="138"/>
      <c r="AU7" s="69"/>
      <c r="AV7" s="136" t="s">
        <v>129</v>
      </c>
      <c r="AW7" s="137"/>
      <c r="AX7" s="138"/>
      <c r="AY7" s="69"/>
      <c r="AZ7" s="136" t="s">
        <v>93</v>
      </c>
      <c r="BA7" s="137"/>
      <c r="BB7" s="138"/>
      <c r="BC7" s="68"/>
    </row>
    <row r="8">
      <c r="A8" s="139" t="s">
        <v>79</v>
      </c>
      <c r="B8" s="139" t="s">
        <v>130</v>
      </c>
      <c r="C8" s="10"/>
      <c r="D8" s="140" t="s">
        <v>131</v>
      </c>
      <c r="E8" s="140" t="s">
        <v>132</v>
      </c>
      <c r="F8" s="140" t="s">
        <v>133</v>
      </c>
      <c r="G8" s="46"/>
      <c r="H8" s="141" t="s">
        <v>131</v>
      </c>
      <c r="I8" s="141" t="s">
        <v>132</v>
      </c>
      <c r="J8" s="141" t="s">
        <v>133</v>
      </c>
      <c r="K8" s="28"/>
      <c r="L8" s="141" t="s">
        <v>131</v>
      </c>
      <c r="M8" s="141" t="s">
        <v>132</v>
      </c>
      <c r="N8" s="141" t="s">
        <v>133</v>
      </c>
      <c r="O8" s="28"/>
      <c r="P8" s="141" t="s">
        <v>131</v>
      </c>
      <c r="Q8" s="141" t="s">
        <v>132</v>
      </c>
      <c r="R8" s="141" t="s">
        <v>133</v>
      </c>
      <c r="S8" s="28"/>
      <c r="T8" s="141" t="s">
        <v>131</v>
      </c>
      <c r="U8" s="141" t="s">
        <v>132</v>
      </c>
      <c r="V8" s="141" t="s">
        <v>133</v>
      </c>
      <c r="W8" s="28"/>
      <c r="X8" s="141" t="s">
        <v>131</v>
      </c>
      <c r="Y8" s="141" t="s">
        <v>132</v>
      </c>
      <c r="Z8" s="141" t="s">
        <v>133</v>
      </c>
      <c r="AA8" s="28"/>
      <c r="AB8" s="141" t="s">
        <v>131</v>
      </c>
      <c r="AC8" s="141" t="s">
        <v>132</v>
      </c>
      <c r="AD8" s="141" t="s">
        <v>133</v>
      </c>
      <c r="AE8" s="28"/>
      <c r="AF8" s="141" t="s">
        <v>131</v>
      </c>
      <c r="AG8" s="141" t="s">
        <v>132</v>
      </c>
      <c r="AH8" s="141" t="s">
        <v>133</v>
      </c>
      <c r="AI8" s="28"/>
      <c r="AJ8" s="141" t="s">
        <v>131</v>
      </c>
      <c r="AK8" s="141" t="s">
        <v>132</v>
      </c>
      <c r="AL8" s="141" t="s">
        <v>133</v>
      </c>
      <c r="AM8" s="28"/>
      <c r="AN8" s="141" t="s">
        <v>131</v>
      </c>
      <c r="AO8" s="141" t="s">
        <v>132</v>
      </c>
      <c r="AP8" s="141" t="s">
        <v>133</v>
      </c>
      <c r="AQ8" s="28"/>
      <c r="AR8" s="141" t="s">
        <v>131</v>
      </c>
      <c r="AS8" s="141" t="s">
        <v>132</v>
      </c>
      <c r="AT8" s="141" t="s">
        <v>133</v>
      </c>
      <c r="AU8" s="28"/>
      <c r="AV8" s="141" t="s">
        <v>131</v>
      </c>
      <c r="AW8" s="141" t="s">
        <v>132</v>
      </c>
      <c r="AX8" s="141" t="s">
        <v>133</v>
      </c>
      <c r="AY8" s="46"/>
      <c r="AZ8" s="142" t="s">
        <v>131</v>
      </c>
      <c r="BA8" s="142" t="s">
        <v>132</v>
      </c>
      <c r="BB8" s="142" t="s">
        <v>134</v>
      </c>
      <c r="BC8" s="24"/>
    </row>
    <row r="9">
      <c r="A9" s="143" t="s">
        <v>78</v>
      </c>
      <c r="B9" s="31" t="s">
        <v>9</v>
      </c>
      <c r="C9" s="144"/>
      <c r="D9" s="145">
        <f>+'3_ PRESUPUESTO'!D9</f>
        <v>1500</v>
      </c>
      <c r="E9" s="146"/>
      <c r="F9" s="146">
        <f t="shared" ref="F9:F18" si="2">+E9-D9</f>
        <v>-1500</v>
      </c>
      <c r="G9" s="147"/>
      <c r="H9" s="145">
        <f>+'3_ PRESUPUESTO'!E9</f>
        <v>1500</v>
      </c>
      <c r="I9" s="148"/>
      <c r="J9" s="148">
        <f t="shared" ref="J9:J18" si="3">+I9-H9</f>
        <v>-1500</v>
      </c>
      <c r="K9" s="149"/>
      <c r="L9" s="145">
        <f>+'3_ PRESUPUESTO'!F9</f>
        <v>1500</v>
      </c>
      <c r="M9" s="148"/>
      <c r="N9" s="148">
        <f t="shared" ref="N9:N18" si="4">+M9-L9</f>
        <v>-1500</v>
      </c>
      <c r="O9" s="149"/>
      <c r="P9" s="145">
        <f>+'3_ PRESUPUESTO'!G9</f>
        <v>1500</v>
      </c>
      <c r="Q9" s="148"/>
      <c r="R9" s="148">
        <f t="shared" ref="R9:R18" si="5">+Q9-P9</f>
        <v>-1500</v>
      </c>
      <c r="S9" s="149"/>
      <c r="T9" s="145">
        <f>+'3_ PRESUPUESTO'!H9</f>
        <v>1500</v>
      </c>
      <c r="U9" s="148"/>
      <c r="V9" s="148">
        <f t="shared" ref="V9:V18" si="6">+U9-T9</f>
        <v>-1500</v>
      </c>
      <c r="W9" s="149"/>
      <c r="X9" s="145">
        <f>+'3_ PRESUPUESTO'!I9</f>
        <v>1500</v>
      </c>
      <c r="Y9" s="148"/>
      <c r="Z9" s="148">
        <f t="shared" ref="Z9:Z18" si="7">+Y9-X9</f>
        <v>-1500</v>
      </c>
      <c r="AA9" s="149"/>
      <c r="AB9" s="145">
        <f>+'3_ PRESUPUESTO'!J9</f>
        <v>1500</v>
      </c>
      <c r="AC9" s="148"/>
      <c r="AD9" s="148">
        <f t="shared" ref="AD9:AD18" si="8">+AC9-AB9</f>
        <v>-1500</v>
      </c>
      <c r="AE9" s="149"/>
      <c r="AF9" s="145">
        <f>+'3_ PRESUPUESTO'!K9</f>
        <v>1500</v>
      </c>
      <c r="AG9" s="148"/>
      <c r="AH9" s="148">
        <f t="shared" ref="AH9:AH18" si="9">+AG9-AF9</f>
        <v>-1500</v>
      </c>
      <c r="AI9" s="149"/>
      <c r="AJ9" s="145">
        <f>+'3_ PRESUPUESTO'!L9</f>
        <v>1500</v>
      </c>
      <c r="AK9" s="148"/>
      <c r="AL9" s="148">
        <f t="shared" ref="AL9:AL18" si="10">+AK9-AJ9</f>
        <v>-1500</v>
      </c>
      <c r="AM9" s="149"/>
      <c r="AN9" s="145">
        <f>+'3_ PRESUPUESTO'!M9</f>
        <v>1500</v>
      </c>
      <c r="AO9" s="148"/>
      <c r="AP9" s="148">
        <f t="shared" ref="AP9:AP18" si="11">+AO9-AN9</f>
        <v>-1500</v>
      </c>
      <c r="AQ9" s="149"/>
      <c r="AR9" s="145">
        <f>+'3_ PRESUPUESTO'!N9</f>
        <v>1500</v>
      </c>
      <c r="AS9" s="148"/>
      <c r="AT9" s="148">
        <f t="shared" ref="AT9:AT18" si="12">+AS9-AR9</f>
        <v>-1500</v>
      </c>
      <c r="AU9" s="149"/>
      <c r="AV9" s="145">
        <f>+'3_ PRESUPUESTO'!O9</f>
        <v>1500</v>
      </c>
      <c r="AW9" s="150"/>
      <c r="AX9" s="148">
        <f t="shared" ref="AX9:AX18" si="13">+AW9-AV9</f>
        <v>-1500</v>
      </c>
      <c r="AY9" s="147"/>
      <c r="AZ9" s="145">
        <f t="shared" ref="AZ9:BA9" si="1">+AV9+AR9+AN9+AJ9+AF9+AB9+X9+T9+P9+L9+H9+D9</f>
        <v>18000</v>
      </c>
      <c r="BA9" s="148">
        <f t="shared" si="1"/>
        <v>0</v>
      </c>
      <c r="BB9" s="148">
        <f t="shared" ref="BB9:BB18" si="15">+BA9-AZ9</f>
        <v>-18000</v>
      </c>
      <c r="BC9" s="24"/>
    </row>
    <row r="10">
      <c r="A10" s="151"/>
      <c r="B10" s="31" t="s">
        <v>15</v>
      </c>
      <c r="C10" s="144"/>
      <c r="D10" s="152" t="str">
        <f>+'3_ PRESUPUESTO'!D10</f>
        <v/>
      </c>
      <c r="E10" s="153"/>
      <c r="F10" s="150">
        <f t="shared" si="2"/>
        <v>0</v>
      </c>
      <c r="G10" s="147"/>
      <c r="H10" s="152" t="str">
        <f>+'3_ PRESUPUESTO'!E10</f>
        <v/>
      </c>
      <c r="I10" s="150"/>
      <c r="J10" s="150">
        <f t="shared" si="3"/>
        <v>0</v>
      </c>
      <c r="K10" s="149"/>
      <c r="L10" s="152" t="str">
        <f>+'3_ PRESUPUESTO'!F10</f>
        <v/>
      </c>
      <c r="M10" s="150"/>
      <c r="N10" s="150">
        <f t="shared" si="4"/>
        <v>0</v>
      </c>
      <c r="O10" s="149"/>
      <c r="P10" s="152" t="str">
        <f>+'3_ PRESUPUESTO'!G10</f>
        <v/>
      </c>
      <c r="Q10" s="150"/>
      <c r="R10" s="150">
        <f t="shared" si="5"/>
        <v>0</v>
      </c>
      <c r="S10" s="149"/>
      <c r="T10" s="152" t="str">
        <f>+'3_ PRESUPUESTO'!H10</f>
        <v/>
      </c>
      <c r="U10" s="150"/>
      <c r="V10" s="150">
        <f t="shared" si="6"/>
        <v>0</v>
      </c>
      <c r="W10" s="149"/>
      <c r="X10" s="152" t="str">
        <f>+'3_ PRESUPUESTO'!I10</f>
        <v/>
      </c>
      <c r="Y10" s="150"/>
      <c r="Z10" s="150">
        <f t="shared" si="7"/>
        <v>0</v>
      </c>
      <c r="AA10" s="149"/>
      <c r="AB10" s="152" t="str">
        <f>+'3_ PRESUPUESTO'!J10</f>
        <v/>
      </c>
      <c r="AC10" s="150"/>
      <c r="AD10" s="150">
        <f t="shared" si="8"/>
        <v>0</v>
      </c>
      <c r="AE10" s="149"/>
      <c r="AF10" s="145" t="str">
        <f>+'3_ PRESUPUESTO'!K10</f>
        <v/>
      </c>
      <c r="AG10" s="150"/>
      <c r="AH10" s="150">
        <f t="shared" si="9"/>
        <v>0</v>
      </c>
      <c r="AI10" s="149"/>
      <c r="AJ10" s="145" t="str">
        <f>+'3_ PRESUPUESTO'!L10</f>
        <v/>
      </c>
      <c r="AK10" s="150"/>
      <c r="AL10" s="150">
        <f t="shared" si="10"/>
        <v>0</v>
      </c>
      <c r="AM10" s="149"/>
      <c r="AN10" s="145" t="str">
        <f>+'3_ PRESUPUESTO'!M10</f>
        <v/>
      </c>
      <c r="AO10" s="150"/>
      <c r="AP10" s="150">
        <f t="shared" si="11"/>
        <v>0</v>
      </c>
      <c r="AQ10" s="149"/>
      <c r="AR10" s="145" t="str">
        <f>+'3_ PRESUPUESTO'!N10</f>
        <v/>
      </c>
      <c r="AS10" s="150"/>
      <c r="AT10" s="150">
        <f t="shared" si="12"/>
        <v>0</v>
      </c>
      <c r="AU10" s="149"/>
      <c r="AV10" s="145" t="str">
        <f>+'3_ PRESUPUESTO'!O10</f>
        <v/>
      </c>
      <c r="AW10" s="150"/>
      <c r="AX10" s="150">
        <f t="shared" si="13"/>
        <v>0</v>
      </c>
      <c r="AY10" s="147"/>
      <c r="AZ10" s="152">
        <f t="shared" ref="AZ10:BA10" si="14">+AV10+AR10+AN10+AJ10+AF10+AB10+X10+T10+P10+L10+H10+D10</f>
        <v>0</v>
      </c>
      <c r="BA10" s="150">
        <f t="shared" si="14"/>
        <v>0</v>
      </c>
      <c r="BB10" s="150">
        <f t="shared" si="15"/>
        <v>0</v>
      </c>
      <c r="BC10" s="24"/>
    </row>
    <row r="11">
      <c r="A11" s="151"/>
      <c r="B11" s="31" t="s">
        <v>21</v>
      </c>
      <c r="C11" s="144"/>
      <c r="D11" s="154" t="str">
        <f>+'3_ PRESUPUESTO'!D11</f>
        <v/>
      </c>
      <c r="E11" s="155"/>
      <c r="F11" s="155">
        <f t="shared" si="2"/>
        <v>0</v>
      </c>
      <c r="G11" s="147"/>
      <c r="H11" s="154" t="str">
        <f>+'3_ PRESUPUESTO'!E11</f>
        <v/>
      </c>
      <c r="I11" s="150"/>
      <c r="J11" s="150">
        <f t="shared" si="3"/>
        <v>0</v>
      </c>
      <c r="K11" s="149"/>
      <c r="L11" s="154" t="str">
        <f>+'3_ PRESUPUESTO'!F11</f>
        <v/>
      </c>
      <c r="M11" s="150"/>
      <c r="N11" s="150">
        <f t="shared" si="4"/>
        <v>0</v>
      </c>
      <c r="O11" s="149"/>
      <c r="P11" s="154" t="str">
        <f>+'3_ PRESUPUESTO'!G11</f>
        <v/>
      </c>
      <c r="Q11" s="150"/>
      <c r="R11" s="150">
        <f t="shared" si="5"/>
        <v>0</v>
      </c>
      <c r="S11" s="149"/>
      <c r="T11" s="154" t="str">
        <f>+'3_ PRESUPUESTO'!H11</f>
        <v/>
      </c>
      <c r="U11" s="150"/>
      <c r="V11" s="150">
        <f t="shared" si="6"/>
        <v>0</v>
      </c>
      <c r="W11" s="149"/>
      <c r="X11" s="154" t="str">
        <f>+'3_ PRESUPUESTO'!I11</f>
        <v/>
      </c>
      <c r="Y11" s="150"/>
      <c r="Z11" s="150">
        <f t="shared" si="7"/>
        <v>0</v>
      </c>
      <c r="AA11" s="149"/>
      <c r="AB11" s="154" t="str">
        <f>+'3_ PRESUPUESTO'!J11</f>
        <v/>
      </c>
      <c r="AC11" s="150"/>
      <c r="AD11" s="150">
        <f t="shared" si="8"/>
        <v>0</v>
      </c>
      <c r="AE11" s="149"/>
      <c r="AF11" s="145" t="str">
        <f>+'3_ PRESUPUESTO'!K11</f>
        <v/>
      </c>
      <c r="AG11" s="150"/>
      <c r="AH11" s="150">
        <f t="shared" si="9"/>
        <v>0</v>
      </c>
      <c r="AI11" s="149"/>
      <c r="AJ11" s="145" t="str">
        <f>+'3_ PRESUPUESTO'!L11</f>
        <v/>
      </c>
      <c r="AK11" s="150"/>
      <c r="AL11" s="150">
        <f t="shared" si="10"/>
        <v>0</v>
      </c>
      <c r="AM11" s="149"/>
      <c r="AN11" s="145" t="str">
        <f>+'3_ PRESUPUESTO'!M11</f>
        <v/>
      </c>
      <c r="AO11" s="150"/>
      <c r="AP11" s="150">
        <f t="shared" si="11"/>
        <v>0</v>
      </c>
      <c r="AQ11" s="149"/>
      <c r="AR11" s="145" t="str">
        <f>+'3_ PRESUPUESTO'!N11</f>
        <v/>
      </c>
      <c r="AS11" s="150"/>
      <c r="AT11" s="150">
        <f t="shared" si="12"/>
        <v>0</v>
      </c>
      <c r="AU11" s="149"/>
      <c r="AV11" s="145" t="str">
        <f>+'3_ PRESUPUESTO'!O11</f>
        <v/>
      </c>
      <c r="AW11" s="150"/>
      <c r="AX11" s="150">
        <f t="shared" si="13"/>
        <v>0</v>
      </c>
      <c r="AY11" s="147"/>
      <c r="AZ11" s="154">
        <f t="shared" ref="AZ11:BA11" si="16">+AV11+AR11+AN11+AJ11+AF11+AB11+X11+T11+P11+L11+H11+D11</f>
        <v>0</v>
      </c>
      <c r="BA11" s="150">
        <f t="shared" si="16"/>
        <v>0</v>
      </c>
      <c r="BB11" s="150">
        <f t="shared" si="15"/>
        <v>0</v>
      </c>
      <c r="BC11" s="24"/>
    </row>
    <row r="12">
      <c r="A12" s="151"/>
      <c r="B12" s="31" t="s">
        <v>27</v>
      </c>
      <c r="C12" s="144"/>
      <c r="D12" s="154" t="str">
        <f>+'3_ PRESUPUESTO'!D12</f>
        <v/>
      </c>
      <c r="E12" s="155"/>
      <c r="F12" s="155">
        <f t="shared" si="2"/>
        <v>0</v>
      </c>
      <c r="G12" s="147"/>
      <c r="H12" s="154" t="str">
        <f>+'3_ PRESUPUESTO'!E12</f>
        <v/>
      </c>
      <c r="I12" s="150"/>
      <c r="J12" s="150">
        <f t="shared" si="3"/>
        <v>0</v>
      </c>
      <c r="K12" s="149"/>
      <c r="L12" s="154" t="str">
        <f>+'3_ PRESUPUESTO'!F12</f>
        <v/>
      </c>
      <c r="M12" s="150"/>
      <c r="N12" s="150">
        <f t="shared" si="4"/>
        <v>0</v>
      </c>
      <c r="O12" s="149"/>
      <c r="P12" s="154" t="str">
        <f>+'3_ PRESUPUESTO'!G12</f>
        <v/>
      </c>
      <c r="Q12" s="150"/>
      <c r="R12" s="150">
        <f t="shared" si="5"/>
        <v>0</v>
      </c>
      <c r="S12" s="149"/>
      <c r="T12" s="154" t="str">
        <f>+'3_ PRESUPUESTO'!H12</f>
        <v/>
      </c>
      <c r="U12" s="150"/>
      <c r="V12" s="150">
        <f t="shared" si="6"/>
        <v>0</v>
      </c>
      <c r="W12" s="149"/>
      <c r="X12" s="154" t="str">
        <f>+'3_ PRESUPUESTO'!I12</f>
        <v/>
      </c>
      <c r="Y12" s="150"/>
      <c r="Z12" s="150">
        <f t="shared" si="7"/>
        <v>0</v>
      </c>
      <c r="AA12" s="149"/>
      <c r="AB12" s="154" t="str">
        <f>+'3_ PRESUPUESTO'!J12</f>
        <v/>
      </c>
      <c r="AC12" s="150"/>
      <c r="AD12" s="150">
        <f t="shared" si="8"/>
        <v>0</v>
      </c>
      <c r="AE12" s="149"/>
      <c r="AF12" s="145" t="str">
        <f>+'3_ PRESUPUESTO'!K12</f>
        <v/>
      </c>
      <c r="AG12" s="150"/>
      <c r="AH12" s="150">
        <f t="shared" si="9"/>
        <v>0</v>
      </c>
      <c r="AI12" s="149"/>
      <c r="AJ12" s="145" t="str">
        <f>+'3_ PRESUPUESTO'!L12</f>
        <v/>
      </c>
      <c r="AK12" s="150"/>
      <c r="AL12" s="150">
        <f t="shared" si="10"/>
        <v>0</v>
      </c>
      <c r="AM12" s="149"/>
      <c r="AN12" s="145" t="str">
        <f>+'3_ PRESUPUESTO'!M12</f>
        <v/>
      </c>
      <c r="AO12" s="150"/>
      <c r="AP12" s="150">
        <f t="shared" si="11"/>
        <v>0</v>
      </c>
      <c r="AQ12" s="149"/>
      <c r="AR12" s="145" t="str">
        <f>+'3_ PRESUPUESTO'!N12</f>
        <v/>
      </c>
      <c r="AS12" s="150"/>
      <c r="AT12" s="150">
        <f t="shared" si="12"/>
        <v>0</v>
      </c>
      <c r="AU12" s="149"/>
      <c r="AV12" s="145" t="str">
        <f>+'3_ PRESUPUESTO'!O12</f>
        <v/>
      </c>
      <c r="AW12" s="150"/>
      <c r="AX12" s="150">
        <f t="shared" si="13"/>
        <v>0</v>
      </c>
      <c r="AY12" s="147"/>
      <c r="AZ12" s="154">
        <f t="shared" ref="AZ12:BA12" si="17">+AV12+AR12+AN12+AJ12+AF12+AB12+X12+T12+P12+L12+H12+D12</f>
        <v>0</v>
      </c>
      <c r="BA12" s="150">
        <f t="shared" si="17"/>
        <v>0</v>
      </c>
      <c r="BB12" s="150">
        <f t="shared" si="15"/>
        <v>0</v>
      </c>
      <c r="BC12" s="24"/>
    </row>
    <row r="13">
      <c r="A13" s="151"/>
      <c r="B13" s="31" t="s">
        <v>32</v>
      </c>
      <c r="C13" s="144"/>
      <c r="D13" s="154">
        <f>+'3_ PRESUPUESTO'!D13</f>
        <v>500</v>
      </c>
      <c r="E13" s="155"/>
      <c r="F13" s="155">
        <f t="shared" si="2"/>
        <v>-500</v>
      </c>
      <c r="G13" s="147"/>
      <c r="H13" s="154">
        <f>+'3_ PRESUPUESTO'!E13</f>
        <v>500</v>
      </c>
      <c r="I13" s="150"/>
      <c r="J13" s="150">
        <f t="shared" si="3"/>
        <v>-500</v>
      </c>
      <c r="K13" s="149"/>
      <c r="L13" s="154">
        <f>+'3_ PRESUPUESTO'!F13</f>
        <v>500</v>
      </c>
      <c r="M13" s="150"/>
      <c r="N13" s="150">
        <f t="shared" si="4"/>
        <v>-500</v>
      </c>
      <c r="O13" s="149"/>
      <c r="P13" s="154">
        <f>+'3_ PRESUPUESTO'!G13</f>
        <v>500</v>
      </c>
      <c r="Q13" s="150"/>
      <c r="R13" s="150">
        <f t="shared" si="5"/>
        <v>-500</v>
      </c>
      <c r="S13" s="149"/>
      <c r="T13" s="154">
        <f>+'3_ PRESUPUESTO'!H13</f>
        <v>500</v>
      </c>
      <c r="U13" s="150"/>
      <c r="V13" s="150">
        <f t="shared" si="6"/>
        <v>-500</v>
      </c>
      <c r="W13" s="149"/>
      <c r="X13" s="154">
        <f>+'3_ PRESUPUESTO'!I13</f>
        <v>500</v>
      </c>
      <c r="Y13" s="150"/>
      <c r="Z13" s="150">
        <f t="shared" si="7"/>
        <v>-500</v>
      </c>
      <c r="AA13" s="149"/>
      <c r="AB13" s="154">
        <f>+'3_ PRESUPUESTO'!J13</f>
        <v>500</v>
      </c>
      <c r="AC13" s="150"/>
      <c r="AD13" s="150">
        <f t="shared" si="8"/>
        <v>-500</v>
      </c>
      <c r="AE13" s="149"/>
      <c r="AF13" s="145">
        <f>+'3_ PRESUPUESTO'!K13</f>
        <v>500</v>
      </c>
      <c r="AG13" s="150"/>
      <c r="AH13" s="150">
        <f t="shared" si="9"/>
        <v>-500</v>
      </c>
      <c r="AI13" s="149"/>
      <c r="AJ13" s="145">
        <f>+'3_ PRESUPUESTO'!L13</f>
        <v>500</v>
      </c>
      <c r="AK13" s="150"/>
      <c r="AL13" s="150">
        <f t="shared" si="10"/>
        <v>-500</v>
      </c>
      <c r="AM13" s="149"/>
      <c r="AN13" s="145">
        <f>+'3_ PRESUPUESTO'!M13</f>
        <v>500</v>
      </c>
      <c r="AO13" s="150"/>
      <c r="AP13" s="150">
        <f t="shared" si="11"/>
        <v>-500</v>
      </c>
      <c r="AQ13" s="149"/>
      <c r="AR13" s="145">
        <f>+'3_ PRESUPUESTO'!N13</f>
        <v>500</v>
      </c>
      <c r="AS13" s="150"/>
      <c r="AT13" s="150">
        <f t="shared" si="12"/>
        <v>-500</v>
      </c>
      <c r="AU13" s="149"/>
      <c r="AV13" s="145">
        <f>+'3_ PRESUPUESTO'!O13</f>
        <v>500</v>
      </c>
      <c r="AW13" s="150"/>
      <c r="AX13" s="150">
        <f t="shared" si="13"/>
        <v>-500</v>
      </c>
      <c r="AY13" s="147"/>
      <c r="AZ13" s="154">
        <f t="shared" ref="AZ13:BA13" si="18">+AV13+AR13+AN13+AJ13+AF13+AB13+X13+T13+P13+L13+H13+D13</f>
        <v>6000</v>
      </c>
      <c r="BA13" s="150">
        <f t="shared" si="18"/>
        <v>0</v>
      </c>
      <c r="BB13" s="150">
        <f t="shared" si="15"/>
        <v>-6000</v>
      </c>
      <c r="BC13" s="24"/>
    </row>
    <row r="14">
      <c r="A14" s="151"/>
      <c r="B14" s="31" t="s">
        <v>36</v>
      </c>
      <c r="C14" s="144"/>
      <c r="D14" s="154">
        <f>+'3_ PRESUPUESTO'!D14</f>
        <v>20</v>
      </c>
      <c r="E14" s="155"/>
      <c r="F14" s="155">
        <f t="shared" si="2"/>
        <v>-20</v>
      </c>
      <c r="G14" s="147"/>
      <c r="H14" s="154">
        <f>+'3_ PRESUPUESTO'!E14</f>
        <v>20</v>
      </c>
      <c r="I14" s="150"/>
      <c r="J14" s="150">
        <f t="shared" si="3"/>
        <v>-20</v>
      </c>
      <c r="K14" s="149"/>
      <c r="L14" s="154">
        <f>+'3_ PRESUPUESTO'!F14</f>
        <v>20</v>
      </c>
      <c r="M14" s="150"/>
      <c r="N14" s="150">
        <f t="shared" si="4"/>
        <v>-20</v>
      </c>
      <c r="O14" s="149"/>
      <c r="P14" s="154">
        <f>+'3_ PRESUPUESTO'!G14</f>
        <v>20</v>
      </c>
      <c r="Q14" s="150"/>
      <c r="R14" s="150">
        <f t="shared" si="5"/>
        <v>-20</v>
      </c>
      <c r="S14" s="149"/>
      <c r="T14" s="154">
        <f>+'3_ PRESUPUESTO'!H14</f>
        <v>20</v>
      </c>
      <c r="U14" s="150"/>
      <c r="V14" s="150">
        <f t="shared" si="6"/>
        <v>-20</v>
      </c>
      <c r="W14" s="149"/>
      <c r="X14" s="154">
        <f>+'3_ PRESUPUESTO'!I14</f>
        <v>20</v>
      </c>
      <c r="Y14" s="150"/>
      <c r="Z14" s="150">
        <f t="shared" si="7"/>
        <v>-20</v>
      </c>
      <c r="AA14" s="149"/>
      <c r="AB14" s="154">
        <f>+'3_ PRESUPUESTO'!J14</f>
        <v>20</v>
      </c>
      <c r="AC14" s="150"/>
      <c r="AD14" s="150">
        <f t="shared" si="8"/>
        <v>-20</v>
      </c>
      <c r="AE14" s="149"/>
      <c r="AF14" s="145">
        <f>+'3_ PRESUPUESTO'!K14</f>
        <v>20</v>
      </c>
      <c r="AG14" s="150"/>
      <c r="AH14" s="150">
        <f t="shared" si="9"/>
        <v>-20</v>
      </c>
      <c r="AI14" s="149"/>
      <c r="AJ14" s="145">
        <f>+'3_ PRESUPUESTO'!L14</f>
        <v>20</v>
      </c>
      <c r="AK14" s="150"/>
      <c r="AL14" s="150">
        <f t="shared" si="10"/>
        <v>-20</v>
      </c>
      <c r="AM14" s="149"/>
      <c r="AN14" s="145">
        <f>+'3_ PRESUPUESTO'!M14</f>
        <v>20</v>
      </c>
      <c r="AO14" s="150"/>
      <c r="AP14" s="150">
        <f t="shared" si="11"/>
        <v>-20</v>
      </c>
      <c r="AQ14" s="149"/>
      <c r="AR14" s="145">
        <f>+'3_ PRESUPUESTO'!N14</f>
        <v>20</v>
      </c>
      <c r="AS14" s="150"/>
      <c r="AT14" s="150">
        <f t="shared" si="12"/>
        <v>-20</v>
      </c>
      <c r="AU14" s="149"/>
      <c r="AV14" s="145">
        <f>+'3_ PRESUPUESTO'!O14</f>
        <v>20</v>
      </c>
      <c r="AW14" s="150"/>
      <c r="AX14" s="150">
        <f t="shared" si="13"/>
        <v>-20</v>
      </c>
      <c r="AY14" s="147"/>
      <c r="AZ14" s="154">
        <f t="shared" ref="AZ14:BA14" si="19">+AV14+AR14+AN14+AJ14+AF14+AB14+X14+T14+P14+L14+H14+D14</f>
        <v>240</v>
      </c>
      <c r="BA14" s="150">
        <f t="shared" si="19"/>
        <v>0</v>
      </c>
      <c r="BB14" s="150">
        <f t="shared" si="15"/>
        <v>-240</v>
      </c>
      <c r="BC14" s="24"/>
    </row>
    <row r="15">
      <c r="A15" s="151"/>
      <c r="B15" s="31" t="s">
        <v>39</v>
      </c>
      <c r="C15" s="144"/>
      <c r="D15" s="154" t="str">
        <f>+'3_ PRESUPUESTO'!D15</f>
        <v/>
      </c>
      <c r="E15" s="155"/>
      <c r="F15" s="155">
        <f t="shared" si="2"/>
        <v>0</v>
      </c>
      <c r="G15" s="147"/>
      <c r="H15" s="154" t="str">
        <f>+'3_ PRESUPUESTO'!E15</f>
        <v/>
      </c>
      <c r="I15" s="150"/>
      <c r="J15" s="150">
        <f t="shared" si="3"/>
        <v>0</v>
      </c>
      <c r="K15" s="149"/>
      <c r="L15" s="154" t="str">
        <f>+'3_ PRESUPUESTO'!F15</f>
        <v/>
      </c>
      <c r="M15" s="150"/>
      <c r="N15" s="150">
        <f t="shared" si="4"/>
        <v>0</v>
      </c>
      <c r="O15" s="149"/>
      <c r="P15" s="154" t="str">
        <f>+'3_ PRESUPUESTO'!G15</f>
        <v/>
      </c>
      <c r="Q15" s="150"/>
      <c r="R15" s="150">
        <f t="shared" si="5"/>
        <v>0</v>
      </c>
      <c r="S15" s="149"/>
      <c r="T15" s="154" t="str">
        <f>+'3_ PRESUPUESTO'!H15</f>
        <v/>
      </c>
      <c r="U15" s="150"/>
      <c r="V15" s="150">
        <f t="shared" si="6"/>
        <v>0</v>
      </c>
      <c r="W15" s="149"/>
      <c r="X15" s="154" t="str">
        <f>+'3_ PRESUPUESTO'!I15</f>
        <v/>
      </c>
      <c r="Y15" s="150"/>
      <c r="Z15" s="150">
        <f t="shared" si="7"/>
        <v>0</v>
      </c>
      <c r="AA15" s="149"/>
      <c r="AB15" s="154" t="str">
        <f>+'3_ PRESUPUESTO'!J15</f>
        <v/>
      </c>
      <c r="AC15" s="150"/>
      <c r="AD15" s="150">
        <f t="shared" si="8"/>
        <v>0</v>
      </c>
      <c r="AE15" s="149"/>
      <c r="AF15" s="145" t="str">
        <f>+'3_ PRESUPUESTO'!K15</f>
        <v/>
      </c>
      <c r="AG15" s="150"/>
      <c r="AH15" s="150">
        <f t="shared" si="9"/>
        <v>0</v>
      </c>
      <c r="AI15" s="149"/>
      <c r="AJ15" s="145" t="str">
        <f>+'3_ PRESUPUESTO'!L15</f>
        <v/>
      </c>
      <c r="AK15" s="150"/>
      <c r="AL15" s="150">
        <f t="shared" si="10"/>
        <v>0</v>
      </c>
      <c r="AM15" s="149"/>
      <c r="AN15" s="145" t="str">
        <f>+'3_ PRESUPUESTO'!M15</f>
        <v/>
      </c>
      <c r="AO15" s="150"/>
      <c r="AP15" s="150">
        <f t="shared" si="11"/>
        <v>0</v>
      </c>
      <c r="AQ15" s="149"/>
      <c r="AR15" s="145" t="str">
        <f>+'3_ PRESUPUESTO'!N15</f>
        <v/>
      </c>
      <c r="AS15" s="150"/>
      <c r="AT15" s="150">
        <f t="shared" si="12"/>
        <v>0</v>
      </c>
      <c r="AU15" s="149"/>
      <c r="AV15" s="145" t="str">
        <f>+'3_ PRESUPUESTO'!O15</f>
        <v/>
      </c>
      <c r="AW15" s="150"/>
      <c r="AX15" s="150">
        <f t="shared" si="13"/>
        <v>0</v>
      </c>
      <c r="AY15" s="147"/>
      <c r="AZ15" s="154">
        <f t="shared" ref="AZ15:BA15" si="20">+AV15+AR15+AN15+AJ15+AF15+AB15+X15+T15+P15+L15+H15+D15</f>
        <v>0</v>
      </c>
      <c r="BA15" s="150">
        <f t="shared" si="20"/>
        <v>0</v>
      </c>
      <c r="BB15" s="150">
        <f t="shared" si="15"/>
        <v>0</v>
      </c>
      <c r="BC15" s="24"/>
    </row>
    <row r="16">
      <c r="A16" s="151"/>
      <c r="B16" s="31" t="s">
        <v>28</v>
      </c>
      <c r="C16" s="144"/>
      <c r="D16" s="154" t="str">
        <f>+'3_ PRESUPUESTO'!D16</f>
        <v/>
      </c>
      <c r="E16" s="155"/>
      <c r="F16" s="155">
        <f t="shared" si="2"/>
        <v>0</v>
      </c>
      <c r="G16" s="147"/>
      <c r="H16" s="154" t="str">
        <f>+'3_ PRESUPUESTO'!E16</f>
        <v/>
      </c>
      <c r="I16" s="150"/>
      <c r="J16" s="150">
        <f t="shared" si="3"/>
        <v>0</v>
      </c>
      <c r="K16" s="149"/>
      <c r="L16" s="154" t="str">
        <f>+'3_ PRESUPUESTO'!F16</f>
        <v/>
      </c>
      <c r="M16" s="150"/>
      <c r="N16" s="150">
        <f t="shared" si="4"/>
        <v>0</v>
      </c>
      <c r="O16" s="149"/>
      <c r="P16" s="154" t="str">
        <f>+'3_ PRESUPUESTO'!G16</f>
        <v/>
      </c>
      <c r="Q16" s="150"/>
      <c r="R16" s="150">
        <f t="shared" si="5"/>
        <v>0</v>
      </c>
      <c r="S16" s="149"/>
      <c r="T16" s="154" t="str">
        <f>+'3_ PRESUPUESTO'!H16</f>
        <v/>
      </c>
      <c r="U16" s="150"/>
      <c r="V16" s="150">
        <f t="shared" si="6"/>
        <v>0</v>
      </c>
      <c r="W16" s="149"/>
      <c r="X16" s="154" t="str">
        <f>+'3_ PRESUPUESTO'!I16</f>
        <v/>
      </c>
      <c r="Y16" s="150"/>
      <c r="Z16" s="150">
        <f t="shared" si="7"/>
        <v>0</v>
      </c>
      <c r="AA16" s="149"/>
      <c r="AB16" s="154" t="str">
        <f>+'3_ PRESUPUESTO'!J16</f>
        <v/>
      </c>
      <c r="AC16" s="150"/>
      <c r="AD16" s="150">
        <f t="shared" si="8"/>
        <v>0</v>
      </c>
      <c r="AE16" s="149"/>
      <c r="AF16" s="145" t="str">
        <f>+'3_ PRESUPUESTO'!K16</f>
        <v/>
      </c>
      <c r="AG16" s="150"/>
      <c r="AH16" s="150">
        <f t="shared" si="9"/>
        <v>0</v>
      </c>
      <c r="AI16" s="149"/>
      <c r="AJ16" s="145" t="str">
        <f>+'3_ PRESUPUESTO'!L16</f>
        <v/>
      </c>
      <c r="AK16" s="150"/>
      <c r="AL16" s="150">
        <f t="shared" si="10"/>
        <v>0</v>
      </c>
      <c r="AM16" s="149"/>
      <c r="AN16" s="145" t="str">
        <f>+'3_ PRESUPUESTO'!M16</f>
        <v/>
      </c>
      <c r="AO16" s="150"/>
      <c r="AP16" s="150">
        <f t="shared" si="11"/>
        <v>0</v>
      </c>
      <c r="AQ16" s="149"/>
      <c r="AR16" s="145" t="str">
        <f>+'3_ PRESUPUESTO'!N16</f>
        <v/>
      </c>
      <c r="AS16" s="150"/>
      <c r="AT16" s="150">
        <f t="shared" si="12"/>
        <v>0</v>
      </c>
      <c r="AU16" s="149"/>
      <c r="AV16" s="145" t="str">
        <f>+'3_ PRESUPUESTO'!O16</f>
        <v/>
      </c>
      <c r="AW16" s="150"/>
      <c r="AX16" s="150">
        <f t="shared" si="13"/>
        <v>0</v>
      </c>
      <c r="AY16" s="147"/>
      <c r="AZ16" s="154">
        <f t="shared" ref="AZ16:BA16" si="21">+AV16+AR16+AN16+AJ16+AF16+AB16+X16+T16+P16+L16+H16+D16</f>
        <v>0</v>
      </c>
      <c r="BA16" s="150">
        <f t="shared" si="21"/>
        <v>0</v>
      </c>
      <c r="BB16" s="150">
        <f t="shared" si="15"/>
        <v>0</v>
      </c>
      <c r="BC16" s="24"/>
    </row>
    <row r="17">
      <c r="A17" s="151"/>
      <c r="B17" s="31" t="s">
        <v>28</v>
      </c>
      <c r="C17" s="144"/>
      <c r="D17" s="154" t="str">
        <f>+'3_ PRESUPUESTO'!D17</f>
        <v/>
      </c>
      <c r="E17" s="155"/>
      <c r="F17" s="155">
        <f t="shared" si="2"/>
        <v>0</v>
      </c>
      <c r="G17" s="147"/>
      <c r="H17" s="154" t="str">
        <f>+'3_ PRESUPUESTO'!E17</f>
        <v/>
      </c>
      <c r="I17" s="150"/>
      <c r="J17" s="150">
        <f t="shared" si="3"/>
        <v>0</v>
      </c>
      <c r="K17" s="149"/>
      <c r="L17" s="154" t="str">
        <f>+'3_ PRESUPUESTO'!F17</f>
        <v/>
      </c>
      <c r="M17" s="150"/>
      <c r="N17" s="150">
        <f t="shared" si="4"/>
        <v>0</v>
      </c>
      <c r="O17" s="149"/>
      <c r="P17" s="154" t="str">
        <f>+'3_ PRESUPUESTO'!G17</f>
        <v/>
      </c>
      <c r="Q17" s="150"/>
      <c r="R17" s="150">
        <f t="shared" si="5"/>
        <v>0</v>
      </c>
      <c r="S17" s="149"/>
      <c r="T17" s="154" t="str">
        <f>+'3_ PRESUPUESTO'!H17</f>
        <v/>
      </c>
      <c r="U17" s="150"/>
      <c r="V17" s="150">
        <f t="shared" si="6"/>
        <v>0</v>
      </c>
      <c r="W17" s="149"/>
      <c r="X17" s="154" t="str">
        <f>+'3_ PRESUPUESTO'!I17</f>
        <v/>
      </c>
      <c r="Y17" s="150"/>
      <c r="Z17" s="150">
        <f t="shared" si="7"/>
        <v>0</v>
      </c>
      <c r="AA17" s="149"/>
      <c r="AB17" s="154" t="str">
        <f>+'3_ PRESUPUESTO'!J17</f>
        <v/>
      </c>
      <c r="AC17" s="150"/>
      <c r="AD17" s="150">
        <f t="shared" si="8"/>
        <v>0</v>
      </c>
      <c r="AE17" s="149"/>
      <c r="AF17" s="145" t="str">
        <f>+'3_ PRESUPUESTO'!K17</f>
        <v/>
      </c>
      <c r="AG17" s="150"/>
      <c r="AH17" s="150">
        <f t="shared" si="9"/>
        <v>0</v>
      </c>
      <c r="AI17" s="149"/>
      <c r="AJ17" s="145" t="str">
        <f>+'3_ PRESUPUESTO'!L17</f>
        <v/>
      </c>
      <c r="AK17" s="150"/>
      <c r="AL17" s="150">
        <f t="shared" si="10"/>
        <v>0</v>
      </c>
      <c r="AM17" s="149"/>
      <c r="AN17" s="145" t="str">
        <f>+'3_ PRESUPUESTO'!M17</f>
        <v/>
      </c>
      <c r="AO17" s="150"/>
      <c r="AP17" s="150">
        <f t="shared" si="11"/>
        <v>0</v>
      </c>
      <c r="AQ17" s="149"/>
      <c r="AR17" s="145" t="str">
        <f>+'3_ PRESUPUESTO'!N17</f>
        <v/>
      </c>
      <c r="AS17" s="150"/>
      <c r="AT17" s="150">
        <f t="shared" si="12"/>
        <v>0</v>
      </c>
      <c r="AU17" s="149"/>
      <c r="AV17" s="145" t="str">
        <f>+'3_ PRESUPUESTO'!O17</f>
        <v/>
      </c>
      <c r="AW17" s="150"/>
      <c r="AX17" s="150">
        <f t="shared" si="13"/>
        <v>0</v>
      </c>
      <c r="AY17" s="147"/>
      <c r="AZ17" s="154">
        <f t="shared" ref="AZ17:BA17" si="22">+AV17+AR17+AN17+AJ17+AF17+AB17+X17+T17+P17+L17+H17+D17</f>
        <v>0</v>
      </c>
      <c r="BA17" s="150">
        <f t="shared" si="22"/>
        <v>0</v>
      </c>
      <c r="BB17" s="150">
        <f t="shared" si="15"/>
        <v>0</v>
      </c>
      <c r="BC17" s="24"/>
    </row>
    <row r="18">
      <c r="A18" s="156"/>
      <c r="B18" s="31" t="s">
        <v>28</v>
      </c>
      <c r="C18" s="144"/>
      <c r="D18" s="154" t="str">
        <f>+'3_ PRESUPUESTO'!D18</f>
        <v/>
      </c>
      <c r="E18" s="155"/>
      <c r="F18" s="155">
        <f t="shared" si="2"/>
        <v>0</v>
      </c>
      <c r="G18" s="147"/>
      <c r="H18" s="154" t="str">
        <f>+'3_ PRESUPUESTO'!E18</f>
        <v/>
      </c>
      <c r="I18" s="150"/>
      <c r="J18" s="150">
        <f t="shared" si="3"/>
        <v>0</v>
      </c>
      <c r="K18" s="149"/>
      <c r="L18" s="154" t="str">
        <f>+'3_ PRESUPUESTO'!F18</f>
        <v/>
      </c>
      <c r="M18" s="150"/>
      <c r="N18" s="150">
        <f t="shared" si="4"/>
        <v>0</v>
      </c>
      <c r="O18" s="149"/>
      <c r="P18" s="154" t="str">
        <f>+'3_ PRESUPUESTO'!G18</f>
        <v/>
      </c>
      <c r="Q18" s="150"/>
      <c r="R18" s="150">
        <f t="shared" si="5"/>
        <v>0</v>
      </c>
      <c r="S18" s="149"/>
      <c r="T18" s="154" t="str">
        <f>+'3_ PRESUPUESTO'!H18</f>
        <v/>
      </c>
      <c r="U18" s="150"/>
      <c r="V18" s="150">
        <f t="shared" si="6"/>
        <v>0</v>
      </c>
      <c r="W18" s="149"/>
      <c r="X18" s="154" t="str">
        <f>+'3_ PRESUPUESTO'!I18</f>
        <v/>
      </c>
      <c r="Y18" s="150"/>
      <c r="Z18" s="150">
        <f t="shared" si="7"/>
        <v>0</v>
      </c>
      <c r="AA18" s="149"/>
      <c r="AB18" s="154" t="str">
        <f>+'3_ PRESUPUESTO'!J18</f>
        <v/>
      </c>
      <c r="AC18" s="150"/>
      <c r="AD18" s="150">
        <f t="shared" si="8"/>
        <v>0</v>
      </c>
      <c r="AE18" s="149"/>
      <c r="AF18" s="145" t="str">
        <f>+'3_ PRESUPUESTO'!K18</f>
        <v/>
      </c>
      <c r="AG18" s="150"/>
      <c r="AH18" s="150">
        <f t="shared" si="9"/>
        <v>0</v>
      </c>
      <c r="AI18" s="149"/>
      <c r="AJ18" s="145" t="str">
        <f>+'3_ PRESUPUESTO'!L18</f>
        <v/>
      </c>
      <c r="AK18" s="150"/>
      <c r="AL18" s="150">
        <f t="shared" si="10"/>
        <v>0</v>
      </c>
      <c r="AM18" s="149"/>
      <c r="AN18" s="145" t="str">
        <f>+'3_ PRESUPUESTO'!M18</f>
        <v/>
      </c>
      <c r="AO18" s="150"/>
      <c r="AP18" s="150">
        <f t="shared" si="11"/>
        <v>0</v>
      </c>
      <c r="AQ18" s="149"/>
      <c r="AR18" s="145" t="str">
        <f>+'3_ PRESUPUESTO'!N18</f>
        <v/>
      </c>
      <c r="AS18" s="150"/>
      <c r="AT18" s="150">
        <f t="shared" si="12"/>
        <v>0</v>
      </c>
      <c r="AU18" s="149"/>
      <c r="AV18" s="145" t="str">
        <f>+'3_ PRESUPUESTO'!O18</f>
        <v/>
      </c>
      <c r="AW18" s="150"/>
      <c r="AX18" s="150">
        <f t="shared" si="13"/>
        <v>0</v>
      </c>
      <c r="AY18" s="147"/>
      <c r="AZ18" s="154">
        <f t="shared" ref="AZ18:BA18" si="23">+AV18+AR18+AN18+AJ18+AF18+AB18+X18+T18+P18+L18+H18+D18</f>
        <v>0</v>
      </c>
      <c r="BA18" s="150">
        <f t="shared" si="23"/>
        <v>0</v>
      </c>
      <c r="BB18" s="150">
        <f t="shared" si="15"/>
        <v>0</v>
      </c>
      <c r="BC18" s="24"/>
    </row>
    <row r="19">
      <c r="A19" s="157" t="s">
        <v>95</v>
      </c>
      <c r="B19" s="158"/>
      <c r="C19" s="159"/>
      <c r="D19" s="160">
        <f t="shared" ref="D19:F19" si="24">SUM(D9:D18)</f>
        <v>2020</v>
      </c>
      <c r="E19" s="160">
        <f t="shared" si="24"/>
        <v>0</v>
      </c>
      <c r="F19" s="160">
        <f t="shared" si="24"/>
        <v>-2020</v>
      </c>
      <c r="G19" s="161"/>
      <c r="H19" s="160">
        <f t="shared" ref="H19:J19" si="25">SUM(H9:H18)</f>
        <v>2020</v>
      </c>
      <c r="I19" s="160">
        <f t="shared" si="25"/>
        <v>0</v>
      </c>
      <c r="J19" s="160">
        <f t="shared" si="25"/>
        <v>-2020</v>
      </c>
      <c r="K19" s="162"/>
      <c r="L19" s="160">
        <f t="shared" ref="L19:N19" si="26">SUM(L9:L18)</f>
        <v>2020</v>
      </c>
      <c r="M19" s="160">
        <f t="shared" si="26"/>
        <v>0</v>
      </c>
      <c r="N19" s="160">
        <f t="shared" si="26"/>
        <v>-2020</v>
      </c>
      <c r="O19" s="162"/>
      <c r="P19" s="160">
        <f t="shared" ref="P19:R19" si="27">SUM(P9:P18)</f>
        <v>2020</v>
      </c>
      <c r="Q19" s="160">
        <f t="shared" si="27"/>
        <v>0</v>
      </c>
      <c r="R19" s="160">
        <f t="shared" si="27"/>
        <v>-2020</v>
      </c>
      <c r="S19" s="162"/>
      <c r="T19" s="160">
        <f t="shared" ref="T19:V19" si="28">SUM(T9:T18)</f>
        <v>2020</v>
      </c>
      <c r="U19" s="160">
        <f t="shared" si="28"/>
        <v>0</v>
      </c>
      <c r="V19" s="160">
        <f t="shared" si="28"/>
        <v>-2020</v>
      </c>
      <c r="W19" s="162"/>
      <c r="X19" s="160">
        <f t="shared" ref="X19:Z19" si="29">SUM(X9:X18)</f>
        <v>2020</v>
      </c>
      <c r="Y19" s="160">
        <f t="shared" si="29"/>
        <v>0</v>
      </c>
      <c r="Z19" s="160">
        <f t="shared" si="29"/>
        <v>-2020</v>
      </c>
      <c r="AA19" s="162"/>
      <c r="AB19" s="160">
        <f t="shared" ref="AB19:AD19" si="30">SUM(AB9:AB18)</f>
        <v>2020</v>
      </c>
      <c r="AC19" s="160">
        <f t="shared" si="30"/>
        <v>0</v>
      </c>
      <c r="AD19" s="160">
        <f t="shared" si="30"/>
        <v>-2020</v>
      </c>
      <c r="AE19" s="162"/>
      <c r="AF19" s="160">
        <f t="shared" ref="AF19:AH19" si="31">SUM(AF9:AF18)</f>
        <v>2020</v>
      </c>
      <c r="AG19" s="160">
        <f t="shared" si="31"/>
        <v>0</v>
      </c>
      <c r="AH19" s="160">
        <f t="shared" si="31"/>
        <v>-2020</v>
      </c>
      <c r="AI19" s="162"/>
      <c r="AJ19" s="160">
        <f t="shared" ref="AJ19:AL19" si="32">SUM(AJ9:AJ18)</f>
        <v>2020</v>
      </c>
      <c r="AK19" s="160">
        <f t="shared" si="32"/>
        <v>0</v>
      </c>
      <c r="AL19" s="160">
        <f t="shared" si="32"/>
        <v>-2020</v>
      </c>
      <c r="AM19" s="162"/>
      <c r="AN19" s="160">
        <f t="shared" ref="AN19:AP19" si="33">SUM(AN9:AN18)</f>
        <v>2020</v>
      </c>
      <c r="AO19" s="160">
        <f t="shared" si="33"/>
        <v>0</v>
      </c>
      <c r="AP19" s="160">
        <f t="shared" si="33"/>
        <v>-2020</v>
      </c>
      <c r="AQ19" s="162"/>
      <c r="AR19" s="160">
        <f t="shared" ref="AR19:AT19" si="34">SUM(AR9:AR18)</f>
        <v>2020</v>
      </c>
      <c r="AS19" s="160">
        <f t="shared" si="34"/>
        <v>0</v>
      </c>
      <c r="AT19" s="160">
        <f t="shared" si="34"/>
        <v>-2020</v>
      </c>
      <c r="AU19" s="162"/>
      <c r="AV19" s="160">
        <f t="shared" ref="AV19:AX19" si="35">SUM(AV9:AV18)</f>
        <v>2020</v>
      </c>
      <c r="AW19" s="160">
        <f t="shared" si="35"/>
        <v>0</v>
      </c>
      <c r="AX19" s="160">
        <f t="shared" si="35"/>
        <v>-2020</v>
      </c>
      <c r="AY19" s="161"/>
      <c r="AZ19" s="163">
        <f t="shared" ref="AZ19:BB19" si="36">SUM(AZ9:AZ18)</f>
        <v>24240</v>
      </c>
      <c r="BA19" s="163">
        <f t="shared" si="36"/>
        <v>0</v>
      </c>
      <c r="BB19" s="163">
        <f t="shared" si="36"/>
        <v>-24240</v>
      </c>
      <c r="BC19" s="24"/>
    </row>
    <row r="20">
      <c r="A20" s="24"/>
      <c r="B20" s="24"/>
      <c r="C20" s="25"/>
      <c r="D20" s="89"/>
      <c r="E20" s="89"/>
      <c r="F20" s="89"/>
      <c r="G20" s="33"/>
      <c r="H20" s="89"/>
      <c r="I20" s="89"/>
      <c r="J20" s="89"/>
      <c r="K20" s="33"/>
      <c r="L20" s="89"/>
      <c r="M20" s="89"/>
      <c r="N20" s="89"/>
      <c r="O20" s="33"/>
      <c r="P20" s="89"/>
      <c r="Q20" s="89"/>
      <c r="R20" s="89"/>
      <c r="S20" s="33"/>
      <c r="T20" s="89"/>
      <c r="U20" s="89"/>
      <c r="V20" s="89"/>
      <c r="W20" s="33"/>
      <c r="X20" s="89"/>
      <c r="Y20" s="89"/>
      <c r="Z20" s="89"/>
      <c r="AA20" s="33"/>
      <c r="AB20" s="89"/>
      <c r="AC20" s="89"/>
      <c r="AD20" s="89"/>
      <c r="AE20" s="33"/>
      <c r="AF20" s="89"/>
      <c r="AG20" s="89"/>
      <c r="AH20" s="89"/>
      <c r="AI20" s="33"/>
      <c r="AJ20" s="89"/>
      <c r="AK20" s="89"/>
      <c r="AL20" s="89"/>
      <c r="AM20" s="33"/>
      <c r="AN20" s="89"/>
      <c r="AO20" s="89"/>
      <c r="AP20" s="89"/>
      <c r="AQ20" s="33"/>
      <c r="AR20" s="89"/>
      <c r="AS20" s="89"/>
      <c r="AT20" s="89"/>
      <c r="AU20" s="33"/>
      <c r="AV20" s="89"/>
      <c r="AW20" s="89"/>
      <c r="AX20" s="89"/>
      <c r="AY20" s="33"/>
      <c r="AZ20" s="33"/>
      <c r="BA20" s="89"/>
      <c r="BB20" s="89"/>
      <c r="BC20" s="24"/>
    </row>
    <row r="21" ht="15.75" customHeight="1">
      <c r="A21" s="24"/>
      <c r="B21" s="24"/>
      <c r="C21" s="25"/>
      <c r="D21" s="89"/>
      <c r="E21" s="89"/>
      <c r="F21" s="89"/>
      <c r="G21" s="33"/>
      <c r="H21" s="89"/>
      <c r="I21" s="89"/>
      <c r="J21" s="89"/>
      <c r="K21" s="33"/>
      <c r="L21" s="89"/>
      <c r="M21" s="89"/>
      <c r="N21" s="89"/>
      <c r="O21" s="33"/>
      <c r="P21" s="89"/>
      <c r="Q21" s="89"/>
      <c r="R21" s="89"/>
      <c r="S21" s="33"/>
      <c r="T21" s="89"/>
      <c r="U21" s="89"/>
      <c r="V21" s="89"/>
      <c r="W21" s="33"/>
      <c r="X21" s="89"/>
      <c r="Y21" s="89"/>
      <c r="Z21" s="89"/>
      <c r="AA21" s="33"/>
      <c r="AB21" s="89"/>
      <c r="AC21" s="89"/>
      <c r="AD21" s="89"/>
      <c r="AE21" s="33"/>
      <c r="AF21" s="89"/>
      <c r="AG21" s="89"/>
      <c r="AH21" s="89"/>
      <c r="AI21" s="33"/>
      <c r="AJ21" s="89"/>
      <c r="AK21" s="89"/>
      <c r="AL21" s="89"/>
      <c r="AM21" s="33"/>
      <c r="AN21" s="89"/>
      <c r="AO21" s="89"/>
      <c r="AP21" s="89"/>
      <c r="AQ21" s="33"/>
      <c r="AR21" s="89"/>
      <c r="AS21" s="89"/>
      <c r="AT21" s="89"/>
      <c r="AU21" s="33"/>
      <c r="AV21" s="89"/>
      <c r="AW21" s="89"/>
      <c r="AX21" s="89"/>
      <c r="AY21" s="33"/>
      <c r="AZ21" s="33"/>
      <c r="BA21" s="89"/>
      <c r="BB21" s="89"/>
      <c r="BC21" s="24"/>
    </row>
    <row r="22" ht="15.75" customHeight="1">
      <c r="A22" s="130" t="s">
        <v>97</v>
      </c>
      <c r="B22" s="131"/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1"/>
      <c r="W22" s="131"/>
      <c r="X22" s="131"/>
      <c r="Y22" s="131"/>
      <c r="Z22" s="131"/>
      <c r="AA22" s="131"/>
      <c r="AB22" s="131"/>
      <c r="AC22" s="131"/>
      <c r="AD22" s="131"/>
      <c r="AE22" s="131"/>
      <c r="AF22" s="131"/>
      <c r="AG22" s="131"/>
      <c r="AH22" s="131"/>
      <c r="AI22" s="131"/>
      <c r="AJ22" s="131"/>
      <c r="AK22" s="131"/>
      <c r="AL22" s="131"/>
      <c r="AM22" s="131"/>
      <c r="AN22" s="131"/>
      <c r="AO22" s="131"/>
      <c r="AP22" s="131"/>
      <c r="AQ22" s="131"/>
      <c r="AR22" s="131"/>
      <c r="AS22" s="131"/>
      <c r="AT22" s="131"/>
      <c r="AU22" s="131"/>
      <c r="AV22" s="131"/>
      <c r="AW22" s="131"/>
      <c r="AX22" s="131"/>
      <c r="AY22" s="131"/>
      <c r="AZ22" s="131"/>
      <c r="BA22" s="131"/>
      <c r="BB22" s="132"/>
      <c r="BC22" s="24"/>
    </row>
    <row r="23" ht="15.75" customHeight="1">
      <c r="A23" s="24"/>
      <c r="B23" s="24"/>
      <c r="C23" s="25"/>
      <c r="D23" s="89"/>
      <c r="E23" s="89"/>
      <c r="F23" s="89"/>
      <c r="G23" s="33"/>
      <c r="H23" s="89"/>
      <c r="I23" s="89"/>
      <c r="J23" s="89"/>
      <c r="K23" s="33"/>
      <c r="L23" s="89"/>
      <c r="M23" s="89"/>
      <c r="N23" s="89"/>
      <c r="O23" s="33"/>
      <c r="P23" s="89"/>
      <c r="Q23" s="89"/>
      <c r="R23" s="89"/>
      <c r="S23" s="33"/>
      <c r="T23" s="89"/>
      <c r="U23" s="89"/>
      <c r="V23" s="89"/>
      <c r="W23" s="33"/>
      <c r="X23" s="89"/>
      <c r="Y23" s="89"/>
      <c r="Z23" s="89"/>
      <c r="AA23" s="33"/>
      <c r="AB23" s="89"/>
      <c r="AC23" s="89"/>
      <c r="AD23" s="89"/>
      <c r="AE23" s="33"/>
      <c r="AF23" s="89"/>
      <c r="AG23" s="89"/>
      <c r="AH23" s="89"/>
      <c r="AI23" s="33"/>
      <c r="AJ23" s="89"/>
      <c r="AK23" s="89"/>
      <c r="AL23" s="89"/>
      <c r="AM23" s="33"/>
      <c r="AN23" s="89"/>
      <c r="AO23" s="89"/>
      <c r="AP23" s="89"/>
      <c r="AQ23" s="33"/>
      <c r="AR23" s="89"/>
      <c r="AS23" s="89"/>
      <c r="AT23" s="89"/>
      <c r="AU23" s="33"/>
      <c r="AV23" s="89"/>
      <c r="AW23" s="89"/>
      <c r="AX23" s="89"/>
      <c r="AY23" s="33"/>
      <c r="AZ23" s="33"/>
      <c r="BA23" s="89"/>
      <c r="BB23" s="89"/>
      <c r="BC23" s="24"/>
    </row>
    <row r="24" ht="15.75" customHeight="1">
      <c r="A24" s="68"/>
      <c r="B24" s="68"/>
      <c r="C24" s="69"/>
      <c r="D24" s="133" t="s">
        <v>118</v>
      </c>
      <c r="E24" s="134"/>
      <c r="F24" s="135"/>
      <c r="G24" s="69"/>
      <c r="H24" s="133" t="s">
        <v>119</v>
      </c>
      <c r="I24" s="134"/>
      <c r="J24" s="135"/>
      <c r="K24" s="69"/>
      <c r="L24" s="133" t="s">
        <v>120</v>
      </c>
      <c r="M24" s="134"/>
      <c r="N24" s="135"/>
      <c r="O24" s="69"/>
      <c r="P24" s="133" t="s">
        <v>121</v>
      </c>
      <c r="Q24" s="134"/>
      <c r="R24" s="135"/>
      <c r="S24" s="69"/>
      <c r="T24" s="133" t="s">
        <v>122</v>
      </c>
      <c r="U24" s="134"/>
      <c r="V24" s="135"/>
      <c r="W24" s="69"/>
      <c r="X24" s="133" t="s">
        <v>123</v>
      </c>
      <c r="Y24" s="134"/>
      <c r="Z24" s="135"/>
      <c r="AA24" s="69"/>
      <c r="AB24" s="133" t="s">
        <v>124</v>
      </c>
      <c r="AC24" s="134"/>
      <c r="AD24" s="135"/>
      <c r="AE24" s="69"/>
      <c r="AF24" s="133" t="s">
        <v>125</v>
      </c>
      <c r="AG24" s="134"/>
      <c r="AH24" s="135"/>
      <c r="AI24" s="69"/>
      <c r="AJ24" s="133" t="s">
        <v>126</v>
      </c>
      <c r="AK24" s="134"/>
      <c r="AL24" s="135"/>
      <c r="AM24" s="69"/>
      <c r="AN24" s="133" t="s">
        <v>127</v>
      </c>
      <c r="AO24" s="134"/>
      <c r="AP24" s="135"/>
      <c r="AQ24" s="69"/>
      <c r="AR24" s="133" t="s">
        <v>128</v>
      </c>
      <c r="AS24" s="134"/>
      <c r="AT24" s="135"/>
      <c r="AU24" s="69"/>
      <c r="AV24" s="133" t="s">
        <v>129</v>
      </c>
      <c r="AW24" s="134"/>
      <c r="AX24" s="135"/>
      <c r="AY24" s="69"/>
      <c r="AZ24" s="164" t="s">
        <v>93</v>
      </c>
      <c r="BA24" s="165"/>
      <c r="BB24" s="166"/>
      <c r="BC24" s="24"/>
    </row>
    <row r="25" ht="15.75" customHeight="1">
      <c r="A25" s="167" t="s">
        <v>79</v>
      </c>
      <c r="B25" s="167" t="s">
        <v>80</v>
      </c>
      <c r="C25" s="10"/>
      <c r="D25" s="45" t="s">
        <v>131</v>
      </c>
      <c r="E25" s="45" t="s">
        <v>132</v>
      </c>
      <c r="F25" s="45" t="s">
        <v>133</v>
      </c>
      <c r="G25" s="168"/>
      <c r="H25" s="45" t="s">
        <v>131</v>
      </c>
      <c r="I25" s="45" t="s">
        <v>132</v>
      </c>
      <c r="J25" s="45" t="s">
        <v>133</v>
      </c>
      <c r="K25" s="28"/>
      <c r="L25" s="45" t="s">
        <v>131</v>
      </c>
      <c r="M25" s="45" t="s">
        <v>132</v>
      </c>
      <c r="N25" s="45" t="s">
        <v>133</v>
      </c>
      <c r="O25" s="28"/>
      <c r="P25" s="45" t="s">
        <v>131</v>
      </c>
      <c r="Q25" s="45" t="s">
        <v>132</v>
      </c>
      <c r="R25" s="45" t="s">
        <v>133</v>
      </c>
      <c r="S25" s="28"/>
      <c r="T25" s="169" t="s">
        <v>131</v>
      </c>
      <c r="U25" s="169" t="s">
        <v>132</v>
      </c>
      <c r="V25" s="169" t="s">
        <v>133</v>
      </c>
      <c r="W25" s="28"/>
      <c r="X25" s="169" t="s">
        <v>131</v>
      </c>
      <c r="Y25" s="169" t="s">
        <v>132</v>
      </c>
      <c r="Z25" s="169" t="s">
        <v>133</v>
      </c>
      <c r="AA25" s="28"/>
      <c r="AB25" s="169" t="s">
        <v>131</v>
      </c>
      <c r="AC25" s="169" t="s">
        <v>132</v>
      </c>
      <c r="AD25" s="169" t="s">
        <v>133</v>
      </c>
      <c r="AE25" s="28"/>
      <c r="AF25" s="169" t="s">
        <v>131</v>
      </c>
      <c r="AG25" s="169" t="s">
        <v>132</v>
      </c>
      <c r="AH25" s="169" t="s">
        <v>133</v>
      </c>
      <c r="AI25" s="28"/>
      <c r="AJ25" s="169" t="s">
        <v>131</v>
      </c>
      <c r="AK25" s="169" t="s">
        <v>132</v>
      </c>
      <c r="AL25" s="169" t="s">
        <v>133</v>
      </c>
      <c r="AM25" s="28"/>
      <c r="AN25" s="169" t="s">
        <v>131</v>
      </c>
      <c r="AO25" s="169" t="s">
        <v>132</v>
      </c>
      <c r="AP25" s="169" t="s">
        <v>133</v>
      </c>
      <c r="AQ25" s="28"/>
      <c r="AR25" s="169" t="s">
        <v>131</v>
      </c>
      <c r="AS25" s="169" t="s">
        <v>132</v>
      </c>
      <c r="AT25" s="169" t="s">
        <v>133</v>
      </c>
      <c r="AU25" s="28"/>
      <c r="AV25" s="169" t="s">
        <v>131</v>
      </c>
      <c r="AW25" s="169" t="s">
        <v>132</v>
      </c>
      <c r="AX25" s="169" t="s">
        <v>133</v>
      </c>
      <c r="AY25" s="46"/>
      <c r="AZ25" s="170" t="s">
        <v>131</v>
      </c>
      <c r="BA25" s="170" t="s">
        <v>132</v>
      </c>
      <c r="BB25" s="170" t="s">
        <v>134</v>
      </c>
      <c r="BC25" s="24"/>
    </row>
    <row r="26" ht="15.75" customHeight="1">
      <c r="A26" s="171" t="s">
        <v>97</v>
      </c>
      <c r="B26" s="172" t="str">
        <f>+'3_ PRESUPUESTO'!C25</f>
        <v>Cuenta de Ahorro</v>
      </c>
      <c r="C26" s="173"/>
      <c r="D26" s="174">
        <f>+'3_ PRESUPUESTO'!D25</f>
        <v>404</v>
      </c>
      <c r="E26" s="174"/>
      <c r="F26" s="174">
        <f t="shared" ref="F26:F31" si="38">+E26-D26</f>
        <v>-404</v>
      </c>
      <c r="G26" s="175"/>
      <c r="H26" s="174">
        <f>+'3_ PRESUPUESTO'!E25</f>
        <v>404</v>
      </c>
      <c r="I26" s="174"/>
      <c r="J26" s="174">
        <f t="shared" ref="J26:J31" si="39">+I26-H26</f>
        <v>-404</v>
      </c>
      <c r="K26" s="176"/>
      <c r="L26" s="174">
        <f>+'3_ PRESUPUESTO'!F25</f>
        <v>404</v>
      </c>
      <c r="M26" s="177"/>
      <c r="N26" s="174">
        <f t="shared" ref="N26:N31" si="40">+M26-L26</f>
        <v>-404</v>
      </c>
      <c r="O26" s="176"/>
      <c r="P26" s="174">
        <f>+'3_ PRESUPUESTO'!G25</f>
        <v>404</v>
      </c>
      <c r="Q26" s="177"/>
      <c r="R26" s="174">
        <f t="shared" ref="R26:R31" si="41">+Q26-P26</f>
        <v>-404</v>
      </c>
      <c r="S26" s="176"/>
      <c r="T26" s="174">
        <f>+'3_ PRESUPUESTO'!H25</f>
        <v>404</v>
      </c>
      <c r="U26" s="177"/>
      <c r="V26" s="174">
        <f t="shared" ref="V26:V31" si="42">+U26-T26</f>
        <v>-404</v>
      </c>
      <c r="W26" s="176"/>
      <c r="X26" s="174">
        <f>+'3_ PRESUPUESTO'!I25</f>
        <v>404</v>
      </c>
      <c r="Y26" s="177"/>
      <c r="Z26" s="174">
        <f t="shared" ref="Z26:Z31" si="43">+Y26-X26</f>
        <v>-404</v>
      </c>
      <c r="AA26" s="176"/>
      <c r="AB26" s="174">
        <f>+'3_ PRESUPUESTO'!J25</f>
        <v>404</v>
      </c>
      <c r="AC26" s="177"/>
      <c r="AD26" s="174">
        <f t="shared" ref="AD26:AD31" si="44">+AC26-AB26</f>
        <v>-404</v>
      </c>
      <c r="AE26" s="176"/>
      <c r="AF26" s="174">
        <f>+'3_ PRESUPUESTO'!K25</f>
        <v>404</v>
      </c>
      <c r="AG26" s="177"/>
      <c r="AH26" s="174">
        <f t="shared" ref="AH26:AH31" si="45">+AG26-AF26</f>
        <v>-404</v>
      </c>
      <c r="AI26" s="176"/>
      <c r="AJ26" s="174">
        <f>+'3_ PRESUPUESTO'!L25</f>
        <v>404</v>
      </c>
      <c r="AK26" s="177"/>
      <c r="AL26" s="174">
        <f t="shared" ref="AL26:AL31" si="46">+AK26-AJ26</f>
        <v>-404</v>
      </c>
      <c r="AM26" s="176"/>
      <c r="AN26" s="174">
        <f>+'3_ PRESUPUESTO'!M25</f>
        <v>404</v>
      </c>
      <c r="AO26" s="177"/>
      <c r="AP26" s="174">
        <f t="shared" ref="AP26:AP31" si="47">+AO26-AN26</f>
        <v>-404</v>
      </c>
      <c r="AQ26" s="176"/>
      <c r="AR26" s="174">
        <f>+'3_ PRESUPUESTO'!N25</f>
        <v>404</v>
      </c>
      <c r="AS26" s="177"/>
      <c r="AT26" s="174">
        <f t="shared" ref="AT26:AT31" si="48">+AS26-AR26</f>
        <v>-404</v>
      </c>
      <c r="AU26" s="176"/>
      <c r="AV26" s="174">
        <f>+'3_ PRESUPUESTO'!O25</f>
        <v>404</v>
      </c>
      <c r="AW26" s="178"/>
      <c r="AX26" s="174">
        <f t="shared" ref="AX26:AX31" si="49">+AW26-AV26</f>
        <v>-404</v>
      </c>
      <c r="AY26" s="179"/>
      <c r="AZ26" s="180">
        <f t="shared" ref="AZ26:BA26" si="37">+AV26+AR26+AN26+AJ26+AF26+AB26+X26+T26+P26+L26+H26+D26</f>
        <v>4848</v>
      </c>
      <c r="BA26" s="180">
        <f t="shared" si="37"/>
        <v>0</v>
      </c>
      <c r="BB26" s="180">
        <f t="shared" ref="BB26:BB31" si="51">+BA26-AZ26</f>
        <v>-4848</v>
      </c>
      <c r="BC26" s="24"/>
    </row>
    <row r="27" ht="15.75" customHeight="1">
      <c r="A27" s="181"/>
      <c r="B27" s="172" t="str">
        <f>+'3_ PRESUPUESTO'!C26</f>
        <v>Inversión 1</v>
      </c>
      <c r="C27" s="173"/>
      <c r="D27" s="174" t="str">
        <f>+'3_ PRESUPUESTO'!D26</f>
        <v/>
      </c>
      <c r="E27" s="182"/>
      <c r="F27" s="182">
        <f t="shared" si="38"/>
        <v>0</v>
      </c>
      <c r="G27" s="175"/>
      <c r="H27" s="174" t="str">
        <f>+'3_ PRESUPUESTO'!E26</f>
        <v/>
      </c>
      <c r="I27" s="182"/>
      <c r="J27" s="182">
        <f t="shared" si="39"/>
        <v>0</v>
      </c>
      <c r="K27" s="176"/>
      <c r="L27" s="174" t="str">
        <f>+'3_ PRESUPUESTO'!F26</f>
        <v/>
      </c>
      <c r="M27" s="178"/>
      <c r="N27" s="182">
        <f t="shared" si="40"/>
        <v>0</v>
      </c>
      <c r="O27" s="176"/>
      <c r="P27" s="174" t="str">
        <f>+'3_ PRESUPUESTO'!G26</f>
        <v/>
      </c>
      <c r="Q27" s="178"/>
      <c r="R27" s="182">
        <f t="shared" si="41"/>
        <v>0</v>
      </c>
      <c r="S27" s="176"/>
      <c r="T27" s="174" t="str">
        <f>+'3_ PRESUPUESTO'!H26</f>
        <v/>
      </c>
      <c r="U27" s="178"/>
      <c r="V27" s="182">
        <f t="shared" si="42"/>
        <v>0</v>
      </c>
      <c r="W27" s="176"/>
      <c r="X27" s="174" t="str">
        <f>+'3_ PRESUPUESTO'!I26</f>
        <v/>
      </c>
      <c r="Y27" s="178"/>
      <c r="Z27" s="182">
        <f t="shared" si="43"/>
        <v>0</v>
      </c>
      <c r="AA27" s="176"/>
      <c r="AB27" s="174" t="str">
        <f>+'3_ PRESUPUESTO'!J26</f>
        <v/>
      </c>
      <c r="AC27" s="178"/>
      <c r="AD27" s="182">
        <f t="shared" si="44"/>
        <v>0</v>
      </c>
      <c r="AE27" s="176"/>
      <c r="AF27" s="174" t="str">
        <f>+'3_ PRESUPUESTO'!K26</f>
        <v/>
      </c>
      <c r="AG27" s="178"/>
      <c r="AH27" s="182">
        <f t="shared" si="45"/>
        <v>0</v>
      </c>
      <c r="AI27" s="176"/>
      <c r="AJ27" s="174" t="str">
        <f>+'3_ PRESUPUESTO'!L26</f>
        <v/>
      </c>
      <c r="AK27" s="178"/>
      <c r="AL27" s="182">
        <f t="shared" si="46"/>
        <v>0</v>
      </c>
      <c r="AM27" s="176"/>
      <c r="AN27" s="174" t="str">
        <f>+'3_ PRESUPUESTO'!M26</f>
        <v/>
      </c>
      <c r="AO27" s="178"/>
      <c r="AP27" s="182">
        <f t="shared" si="47"/>
        <v>0</v>
      </c>
      <c r="AQ27" s="176"/>
      <c r="AR27" s="174" t="str">
        <f>+'3_ PRESUPUESTO'!N26</f>
        <v/>
      </c>
      <c r="AS27" s="178"/>
      <c r="AT27" s="182">
        <f t="shared" si="48"/>
        <v>0</v>
      </c>
      <c r="AU27" s="176"/>
      <c r="AV27" s="174" t="str">
        <f>+'3_ PRESUPUESTO'!O26</f>
        <v/>
      </c>
      <c r="AW27" s="178"/>
      <c r="AX27" s="178">
        <f t="shared" si="49"/>
        <v>0</v>
      </c>
      <c r="AY27" s="179"/>
      <c r="AZ27" s="183">
        <f t="shared" ref="AZ27:BA27" si="50">+AV27+AR27+AN27+AJ27+AF27+AB27+X27+T27+P27+L27+H27+D27</f>
        <v>0</v>
      </c>
      <c r="BA27" s="183">
        <f t="shared" si="50"/>
        <v>0</v>
      </c>
      <c r="BB27" s="183">
        <f t="shared" si="51"/>
        <v>0</v>
      </c>
      <c r="BC27" s="24"/>
    </row>
    <row r="28" ht="15.75" customHeight="1">
      <c r="A28" s="181"/>
      <c r="B28" s="172" t="str">
        <f>+'3_ PRESUPUESTO'!C27</f>
        <v>Inversión 2</v>
      </c>
      <c r="C28" s="173"/>
      <c r="D28" s="174" t="str">
        <f>+'3_ PRESUPUESTO'!D27</f>
        <v/>
      </c>
      <c r="E28" s="182"/>
      <c r="F28" s="182">
        <f t="shared" si="38"/>
        <v>0</v>
      </c>
      <c r="G28" s="175"/>
      <c r="H28" s="174" t="str">
        <f>+'3_ PRESUPUESTO'!E27</f>
        <v/>
      </c>
      <c r="I28" s="182"/>
      <c r="J28" s="182">
        <f t="shared" si="39"/>
        <v>0</v>
      </c>
      <c r="K28" s="176"/>
      <c r="L28" s="174" t="str">
        <f>+'3_ PRESUPUESTO'!F27</f>
        <v/>
      </c>
      <c r="M28" s="178"/>
      <c r="N28" s="182">
        <f t="shared" si="40"/>
        <v>0</v>
      </c>
      <c r="O28" s="176"/>
      <c r="P28" s="174" t="str">
        <f>+'3_ PRESUPUESTO'!G27</f>
        <v/>
      </c>
      <c r="Q28" s="178"/>
      <c r="R28" s="182">
        <f t="shared" si="41"/>
        <v>0</v>
      </c>
      <c r="S28" s="176"/>
      <c r="T28" s="174" t="str">
        <f>+'3_ PRESUPUESTO'!H27</f>
        <v/>
      </c>
      <c r="U28" s="178"/>
      <c r="V28" s="182">
        <f t="shared" si="42"/>
        <v>0</v>
      </c>
      <c r="W28" s="176"/>
      <c r="X28" s="174" t="str">
        <f>+'3_ PRESUPUESTO'!I27</f>
        <v/>
      </c>
      <c r="Y28" s="178"/>
      <c r="Z28" s="182">
        <f t="shared" si="43"/>
        <v>0</v>
      </c>
      <c r="AA28" s="176"/>
      <c r="AB28" s="174" t="str">
        <f>+'3_ PRESUPUESTO'!J27</f>
        <v/>
      </c>
      <c r="AC28" s="178"/>
      <c r="AD28" s="182">
        <f t="shared" si="44"/>
        <v>0</v>
      </c>
      <c r="AE28" s="176"/>
      <c r="AF28" s="174" t="str">
        <f>+'3_ PRESUPUESTO'!K27</f>
        <v/>
      </c>
      <c r="AG28" s="178"/>
      <c r="AH28" s="182">
        <f t="shared" si="45"/>
        <v>0</v>
      </c>
      <c r="AI28" s="176"/>
      <c r="AJ28" s="174" t="str">
        <f>+'3_ PRESUPUESTO'!L27</f>
        <v/>
      </c>
      <c r="AK28" s="178"/>
      <c r="AL28" s="182">
        <f t="shared" si="46"/>
        <v>0</v>
      </c>
      <c r="AM28" s="176"/>
      <c r="AN28" s="174" t="str">
        <f>+'3_ PRESUPUESTO'!M27</f>
        <v/>
      </c>
      <c r="AO28" s="178"/>
      <c r="AP28" s="182">
        <f t="shared" si="47"/>
        <v>0</v>
      </c>
      <c r="AQ28" s="176"/>
      <c r="AR28" s="174" t="str">
        <f>+'3_ PRESUPUESTO'!N27</f>
        <v/>
      </c>
      <c r="AS28" s="178"/>
      <c r="AT28" s="182">
        <f t="shared" si="48"/>
        <v>0</v>
      </c>
      <c r="AU28" s="176"/>
      <c r="AV28" s="174" t="str">
        <f>+'3_ PRESUPUESTO'!O27</f>
        <v/>
      </c>
      <c r="AW28" s="178"/>
      <c r="AX28" s="178">
        <f t="shared" si="49"/>
        <v>0</v>
      </c>
      <c r="AY28" s="179"/>
      <c r="AZ28" s="183">
        <f t="shared" ref="AZ28:BA28" si="52">+AV28+AR28+AN28+AJ28+AF28+AB28+X28+T28+P28+L28+H28+D28</f>
        <v>0</v>
      </c>
      <c r="BA28" s="183">
        <f t="shared" si="52"/>
        <v>0</v>
      </c>
      <c r="BB28" s="183">
        <f t="shared" si="51"/>
        <v>0</v>
      </c>
      <c r="BC28" s="24"/>
    </row>
    <row r="29" ht="15.75" customHeight="1">
      <c r="A29" s="181"/>
      <c r="B29" s="172" t="str">
        <f>+'3_ PRESUPUESTO'!C28</f>
        <v>Otros</v>
      </c>
      <c r="C29" s="173"/>
      <c r="D29" s="174" t="str">
        <f>+'3_ PRESUPUESTO'!D28</f>
        <v/>
      </c>
      <c r="E29" s="182"/>
      <c r="F29" s="182">
        <f t="shared" si="38"/>
        <v>0</v>
      </c>
      <c r="G29" s="175"/>
      <c r="H29" s="174" t="str">
        <f>+'3_ PRESUPUESTO'!E28</f>
        <v/>
      </c>
      <c r="I29" s="182"/>
      <c r="J29" s="182">
        <f t="shared" si="39"/>
        <v>0</v>
      </c>
      <c r="K29" s="176"/>
      <c r="L29" s="174" t="str">
        <f>+'3_ PRESUPUESTO'!F28</f>
        <v/>
      </c>
      <c r="M29" s="178"/>
      <c r="N29" s="182">
        <f t="shared" si="40"/>
        <v>0</v>
      </c>
      <c r="O29" s="176"/>
      <c r="P29" s="174" t="str">
        <f>+'3_ PRESUPUESTO'!G28</f>
        <v/>
      </c>
      <c r="Q29" s="178"/>
      <c r="R29" s="182">
        <f t="shared" si="41"/>
        <v>0</v>
      </c>
      <c r="S29" s="176"/>
      <c r="T29" s="174" t="str">
        <f>+'3_ PRESUPUESTO'!H28</f>
        <v/>
      </c>
      <c r="U29" s="178"/>
      <c r="V29" s="182">
        <f t="shared" si="42"/>
        <v>0</v>
      </c>
      <c r="W29" s="176"/>
      <c r="X29" s="174" t="str">
        <f>+'3_ PRESUPUESTO'!I28</f>
        <v/>
      </c>
      <c r="Y29" s="178"/>
      <c r="Z29" s="182">
        <f t="shared" si="43"/>
        <v>0</v>
      </c>
      <c r="AA29" s="176"/>
      <c r="AB29" s="174" t="str">
        <f>+'3_ PRESUPUESTO'!J28</f>
        <v/>
      </c>
      <c r="AC29" s="178"/>
      <c r="AD29" s="182">
        <f t="shared" si="44"/>
        <v>0</v>
      </c>
      <c r="AE29" s="176"/>
      <c r="AF29" s="174" t="str">
        <f>+'3_ PRESUPUESTO'!K28</f>
        <v/>
      </c>
      <c r="AG29" s="178"/>
      <c r="AH29" s="182">
        <f t="shared" si="45"/>
        <v>0</v>
      </c>
      <c r="AI29" s="176"/>
      <c r="AJ29" s="174" t="str">
        <f>+'3_ PRESUPUESTO'!L28</f>
        <v/>
      </c>
      <c r="AK29" s="178"/>
      <c r="AL29" s="182">
        <f t="shared" si="46"/>
        <v>0</v>
      </c>
      <c r="AM29" s="176"/>
      <c r="AN29" s="174" t="str">
        <f>+'3_ PRESUPUESTO'!M28</f>
        <v/>
      </c>
      <c r="AO29" s="178"/>
      <c r="AP29" s="182">
        <f t="shared" si="47"/>
        <v>0</v>
      </c>
      <c r="AQ29" s="176"/>
      <c r="AR29" s="174" t="str">
        <f>+'3_ PRESUPUESTO'!N28</f>
        <v/>
      </c>
      <c r="AS29" s="178"/>
      <c r="AT29" s="182">
        <f t="shared" si="48"/>
        <v>0</v>
      </c>
      <c r="AU29" s="176"/>
      <c r="AV29" s="174" t="str">
        <f>+'3_ PRESUPUESTO'!O28</f>
        <v/>
      </c>
      <c r="AW29" s="178"/>
      <c r="AX29" s="178">
        <f t="shared" si="49"/>
        <v>0</v>
      </c>
      <c r="AY29" s="179"/>
      <c r="AZ29" s="183">
        <f t="shared" ref="AZ29:BA29" si="53">+AV29+AR29+AN29+AJ29+AF29+AB29+X29+T29+P29+L29+H29+D29</f>
        <v>0</v>
      </c>
      <c r="BA29" s="183">
        <f t="shared" si="53"/>
        <v>0</v>
      </c>
      <c r="BB29" s="183">
        <f t="shared" si="51"/>
        <v>0</v>
      </c>
      <c r="BC29" s="24"/>
    </row>
    <row r="30" ht="15.75" customHeight="1">
      <c r="A30" s="181"/>
      <c r="B30" s="172" t="str">
        <f>+'3_ PRESUPUESTO'!C29</f>
        <v>Otros</v>
      </c>
      <c r="C30" s="173"/>
      <c r="D30" s="174" t="str">
        <f>+'3_ PRESUPUESTO'!D29</f>
        <v/>
      </c>
      <c r="E30" s="182"/>
      <c r="F30" s="182">
        <f t="shared" si="38"/>
        <v>0</v>
      </c>
      <c r="G30" s="175"/>
      <c r="H30" s="174" t="str">
        <f>+'3_ PRESUPUESTO'!E29</f>
        <v/>
      </c>
      <c r="I30" s="182"/>
      <c r="J30" s="182">
        <f t="shared" si="39"/>
        <v>0</v>
      </c>
      <c r="K30" s="176"/>
      <c r="L30" s="174" t="str">
        <f>+'3_ PRESUPUESTO'!F29</f>
        <v/>
      </c>
      <c r="M30" s="178"/>
      <c r="N30" s="182">
        <f t="shared" si="40"/>
        <v>0</v>
      </c>
      <c r="O30" s="176"/>
      <c r="P30" s="174" t="str">
        <f>+'3_ PRESUPUESTO'!G29</f>
        <v/>
      </c>
      <c r="Q30" s="178"/>
      <c r="R30" s="182">
        <f t="shared" si="41"/>
        <v>0</v>
      </c>
      <c r="S30" s="176"/>
      <c r="T30" s="174" t="str">
        <f>+'3_ PRESUPUESTO'!H29</f>
        <v/>
      </c>
      <c r="U30" s="178"/>
      <c r="V30" s="182">
        <f t="shared" si="42"/>
        <v>0</v>
      </c>
      <c r="W30" s="176"/>
      <c r="X30" s="174" t="str">
        <f>+'3_ PRESUPUESTO'!I29</f>
        <v/>
      </c>
      <c r="Y30" s="178"/>
      <c r="Z30" s="182">
        <f t="shared" si="43"/>
        <v>0</v>
      </c>
      <c r="AA30" s="176"/>
      <c r="AB30" s="174" t="str">
        <f>+'3_ PRESUPUESTO'!J29</f>
        <v/>
      </c>
      <c r="AC30" s="178"/>
      <c r="AD30" s="182">
        <f t="shared" si="44"/>
        <v>0</v>
      </c>
      <c r="AE30" s="176"/>
      <c r="AF30" s="174" t="str">
        <f>+'3_ PRESUPUESTO'!K29</f>
        <v/>
      </c>
      <c r="AG30" s="178"/>
      <c r="AH30" s="182">
        <f t="shared" si="45"/>
        <v>0</v>
      </c>
      <c r="AI30" s="176"/>
      <c r="AJ30" s="182" t="str">
        <f>+[1]Presupuesto!K28</f>
        <v>#ERROR!</v>
      </c>
      <c r="AK30" s="178"/>
      <c r="AL30" s="182" t="str">
        <f t="shared" si="46"/>
        <v>#ERROR!</v>
      </c>
      <c r="AM30" s="176"/>
      <c r="AN30" s="174" t="str">
        <f>+'3_ PRESUPUESTO'!M29</f>
        <v/>
      </c>
      <c r="AO30" s="178"/>
      <c r="AP30" s="182">
        <f t="shared" si="47"/>
        <v>0</v>
      </c>
      <c r="AQ30" s="176"/>
      <c r="AR30" s="182" t="str">
        <f>+[1]Presupuesto!M28</f>
        <v>#ERROR!</v>
      </c>
      <c r="AS30" s="178"/>
      <c r="AT30" s="182" t="str">
        <f t="shared" si="48"/>
        <v>#ERROR!</v>
      </c>
      <c r="AU30" s="176"/>
      <c r="AV30" s="182" t="str">
        <f>+[1]Presupuesto!N28</f>
        <v>#ERROR!</v>
      </c>
      <c r="AW30" s="178"/>
      <c r="AX30" s="178" t="str">
        <f t="shared" si="49"/>
        <v>#ERROR!</v>
      </c>
      <c r="AY30" s="179"/>
      <c r="AZ30" s="183" t="str">
        <f t="shared" ref="AZ30:BA30" si="54">+AV30+AR30+AN30+AJ30+AF30+AB30+X30+T30+P30+L30+H30+D30</f>
        <v>#ERROR!</v>
      </c>
      <c r="BA30" s="183">
        <f t="shared" si="54"/>
        <v>0</v>
      </c>
      <c r="BB30" s="183" t="str">
        <f t="shared" si="51"/>
        <v>#ERROR!</v>
      </c>
      <c r="BC30" s="24"/>
    </row>
    <row r="31" ht="15.75" customHeight="1">
      <c r="A31" s="184"/>
      <c r="B31" s="172" t="str">
        <f>+'3_ PRESUPUESTO'!C30</f>
        <v>Otros</v>
      </c>
      <c r="C31" s="173"/>
      <c r="D31" s="182"/>
      <c r="E31" s="182"/>
      <c r="F31" s="182">
        <f t="shared" si="38"/>
        <v>0</v>
      </c>
      <c r="G31" s="175"/>
      <c r="H31" s="182" t="str">
        <f>+[1]Presupuesto!D29</f>
        <v>#ERROR!</v>
      </c>
      <c r="I31" s="182"/>
      <c r="J31" s="182" t="str">
        <f t="shared" si="39"/>
        <v>#ERROR!</v>
      </c>
      <c r="K31" s="176"/>
      <c r="L31" s="182" t="str">
        <f>+[1]Presupuesto!E29</f>
        <v>#ERROR!</v>
      </c>
      <c r="M31" s="178"/>
      <c r="N31" s="182" t="str">
        <f t="shared" si="40"/>
        <v>#ERROR!</v>
      </c>
      <c r="O31" s="176"/>
      <c r="P31" s="182" t="str">
        <f>+[1]Presupuesto!F29</f>
        <v>#ERROR!</v>
      </c>
      <c r="Q31" s="178"/>
      <c r="R31" s="182" t="str">
        <f t="shared" si="41"/>
        <v>#ERROR!</v>
      </c>
      <c r="S31" s="176"/>
      <c r="T31" s="182" t="str">
        <f>+[1]Presupuesto!G29</f>
        <v>#ERROR!</v>
      </c>
      <c r="U31" s="178"/>
      <c r="V31" s="182" t="str">
        <f t="shared" si="42"/>
        <v>#ERROR!</v>
      </c>
      <c r="W31" s="176"/>
      <c r="X31" s="182" t="str">
        <f>+[1]Presupuesto!H29</f>
        <v>#ERROR!</v>
      </c>
      <c r="Y31" s="178"/>
      <c r="Z31" s="182" t="str">
        <f t="shared" si="43"/>
        <v>#ERROR!</v>
      </c>
      <c r="AA31" s="176"/>
      <c r="AB31" s="182" t="str">
        <f>+[1]Presupuesto!I29</f>
        <v>#ERROR!</v>
      </c>
      <c r="AC31" s="178"/>
      <c r="AD31" s="182" t="str">
        <f t="shared" si="44"/>
        <v>#ERROR!</v>
      </c>
      <c r="AE31" s="176"/>
      <c r="AF31" s="182" t="str">
        <f>+[1]Presupuesto!J29</f>
        <v>#ERROR!</v>
      </c>
      <c r="AG31" s="178"/>
      <c r="AH31" s="182" t="str">
        <f t="shared" si="45"/>
        <v>#ERROR!</v>
      </c>
      <c r="AI31" s="176"/>
      <c r="AJ31" s="182" t="str">
        <f>+[1]Presupuesto!K29</f>
        <v>#ERROR!</v>
      </c>
      <c r="AK31" s="178"/>
      <c r="AL31" s="175" t="str">
        <f t="shared" si="46"/>
        <v>#ERROR!</v>
      </c>
      <c r="AM31" s="176"/>
      <c r="AN31" s="174" t="str">
        <f>+'3_ PRESUPUESTO'!M30</f>
        <v/>
      </c>
      <c r="AO31" s="178"/>
      <c r="AP31" s="182">
        <f t="shared" si="47"/>
        <v>0</v>
      </c>
      <c r="AQ31" s="176"/>
      <c r="AR31" s="182" t="str">
        <f>+[1]Presupuesto!M29</f>
        <v>#ERROR!</v>
      </c>
      <c r="AS31" s="178"/>
      <c r="AT31" s="182" t="str">
        <f t="shared" si="48"/>
        <v>#ERROR!</v>
      </c>
      <c r="AU31" s="176"/>
      <c r="AV31" s="182" t="str">
        <f>+[1]Presupuesto!N29</f>
        <v>#ERROR!</v>
      </c>
      <c r="AW31" s="178"/>
      <c r="AX31" s="178" t="str">
        <f t="shared" si="49"/>
        <v>#ERROR!</v>
      </c>
      <c r="AY31" s="179"/>
      <c r="AZ31" s="183" t="str">
        <f t="shared" ref="AZ31:BA31" si="55">+AV31+AR31+AN31+AJ31+AF31+AB31+X31+T31+P31+L31+H31+D31</f>
        <v>#ERROR!</v>
      </c>
      <c r="BA31" s="183">
        <f t="shared" si="55"/>
        <v>0</v>
      </c>
      <c r="BB31" s="183" t="str">
        <f t="shared" si="51"/>
        <v>#ERROR!</v>
      </c>
      <c r="BC31" s="24"/>
    </row>
    <row r="32" ht="15.75" customHeight="1">
      <c r="A32" s="185" t="s">
        <v>95</v>
      </c>
      <c r="B32" s="186"/>
      <c r="C32" s="159"/>
      <c r="D32" s="187">
        <f t="shared" ref="D32:F32" si="56">SUM(D26:D31)</f>
        <v>404</v>
      </c>
      <c r="E32" s="187">
        <f t="shared" si="56"/>
        <v>0</v>
      </c>
      <c r="F32" s="187">
        <f t="shared" si="56"/>
        <v>-404</v>
      </c>
      <c r="G32" s="188"/>
      <c r="H32" s="187" t="str">
        <f t="shared" ref="H32:J32" si="57">SUM(H26:H31)</f>
        <v>#ERROR!</v>
      </c>
      <c r="I32" s="187">
        <f t="shared" si="57"/>
        <v>0</v>
      </c>
      <c r="J32" s="187" t="str">
        <f t="shared" si="57"/>
        <v>#ERROR!</v>
      </c>
      <c r="K32" s="189"/>
      <c r="L32" s="187" t="str">
        <f t="shared" ref="L32:N32" si="58">SUM(L26:L31)</f>
        <v>#ERROR!</v>
      </c>
      <c r="M32" s="187">
        <f t="shared" si="58"/>
        <v>0</v>
      </c>
      <c r="N32" s="187" t="str">
        <f t="shared" si="58"/>
        <v>#ERROR!</v>
      </c>
      <c r="O32" s="189"/>
      <c r="P32" s="187" t="str">
        <f t="shared" ref="P32:R32" si="59">SUM(P26:P31)</f>
        <v>#ERROR!</v>
      </c>
      <c r="Q32" s="187">
        <f t="shared" si="59"/>
        <v>0</v>
      </c>
      <c r="R32" s="187" t="str">
        <f t="shared" si="59"/>
        <v>#ERROR!</v>
      </c>
      <c r="S32" s="189"/>
      <c r="T32" s="187" t="str">
        <f t="shared" ref="T32:V32" si="60">SUM(T26:T31)</f>
        <v>#ERROR!</v>
      </c>
      <c r="U32" s="187">
        <f t="shared" si="60"/>
        <v>0</v>
      </c>
      <c r="V32" s="187" t="str">
        <f t="shared" si="60"/>
        <v>#ERROR!</v>
      </c>
      <c r="W32" s="189"/>
      <c r="X32" s="187" t="str">
        <f t="shared" ref="X32:Z32" si="61">SUM(X26:X31)</f>
        <v>#ERROR!</v>
      </c>
      <c r="Y32" s="187">
        <f t="shared" si="61"/>
        <v>0</v>
      </c>
      <c r="Z32" s="187" t="str">
        <f t="shared" si="61"/>
        <v>#ERROR!</v>
      </c>
      <c r="AA32" s="189"/>
      <c r="AB32" s="187" t="str">
        <f t="shared" ref="AB32:AD32" si="62">SUM(AB26:AB31)</f>
        <v>#ERROR!</v>
      </c>
      <c r="AC32" s="187">
        <f t="shared" si="62"/>
        <v>0</v>
      </c>
      <c r="AD32" s="187" t="str">
        <f t="shared" si="62"/>
        <v>#ERROR!</v>
      </c>
      <c r="AE32" s="189"/>
      <c r="AF32" s="187" t="str">
        <f t="shared" ref="AF32:AH32" si="63">SUM(AF26:AF31)</f>
        <v>#ERROR!</v>
      </c>
      <c r="AG32" s="187">
        <f t="shared" si="63"/>
        <v>0</v>
      </c>
      <c r="AH32" s="187" t="str">
        <f t="shared" si="63"/>
        <v>#ERROR!</v>
      </c>
      <c r="AI32" s="189"/>
      <c r="AJ32" s="187" t="str">
        <f t="shared" ref="AJ32:AL32" si="64">SUM(AJ26:AJ31)</f>
        <v>#ERROR!</v>
      </c>
      <c r="AK32" s="187">
        <f t="shared" si="64"/>
        <v>0</v>
      </c>
      <c r="AL32" s="187" t="str">
        <f t="shared" si="64"/>
        <v>#ERROR!</v>
      </c>
      <c r="AM32" s="189"/>
      <c r="AN32" s="187">
        <f t="shared" ref="AN32:AP32" si="65">SUM(AN26:AN31)</f>
        <v>404</v>
      </c>
      <c r="AO32" s="187">
        <f t="shared" si="65"/>
        <v>0</v>
      </c>
      <c r="AP32" s="187">
        <f t="shared" si="65"/>
        <v>-404</v>
      </c>
      <c r="AQ32" s="189"/>
      <c r="AR32" s="187" t="str">
        <f t="shared" ref="AR32:AT32" si="66">SUM(AR26:AR31)</f>
        <v>#ERROR!</v>
      </c>
      <c r="AS32" s="187">
        <f t="shared" si="66"/>
        <v>0</v>
      </c>
      <c r="AT32" s="187" t="str">
        <f t="shared" si="66"/>
        <v>#ERROR!</v>
      </c>
      <c r="AU32" s="189"/>
      <c r="AV32" s="187" t="str">
        <f t="shared" ref="AV32:AX32" si="67">SUM(AV26:AV31)</f>
        <v>#ERROR!</v>
      </c>
      <c r="AW32" s="187">
        <f t="shared" si="67"/>
        <v>0</v>
      </c>
      <c r="AX32" s="187" t="str">
        <f t="shared" si="67"/>
        <v>#ERROR!</v>
      </c>
      <c r="AY32" s="190"/>
      <c r="AZ32" s="187" t="str">
        <f t="shared" ref="AZ32:BB32" si="68">SUM(AZ26:AZ31)</f>
        <v>#ERROR!</v>
      </c>
      <c r="BA32" s="187">
        <f t="shared" si="68"/>
        <v>0</v>
      </c>
      <c r="BB32" s="187" t="str">
        <f t="shared" si="68"/>
        <v>#ERROR!</v>
      </c>
      <c r="BC32" s="62" t="str">
        <f>+BA32/$BA$19</f>
        <v>#DIV/0!</v>
      </c>
    </row>
    <row r="33" ht="15.75" customHeight="1">
      <c r="A33" s="24"/>
      <c r="B33" s="24"/>
      <c r="C33" s="25"/>
      <c r="D33" s="24"/>
      <c r="E33" s="24"/>
      <c r="F33" s="24"/>
      <c r="G33" s="25"/>
      <c r="H33" s="24"/>
      <c r="I33" s="24"/>
      <c r="J33" s="24"/>
      <c r="K33" s="25"/>
      <c r="L33" s="24"/>
      <c r="M33" s="24"/>
      <c r="N33" s="24"/>
      <c r="O33" s="25"/>
      <c r="P33" s="24"/>
      <c r="Q33" s="24"/>
      <c r="R33" s="24"/>
      <c r="S33" s="25"/>
      <c r="T33" s="24"/>
      <c r="U33" s="24"/>
      <c r="V33" s="24"/>
      <c r="W33" s="25"/>
      <c r="X33" s="24"/>
      <c r="Y33" s="24"/>
      <c r="Z33" s="24"/>
      <c r="AA33" s="25"/>
      <c r="AB33" s="24"/>
      <c r="AC33" s="24"/>
      <c r="AD33" s="24"/>
      <c r="AE33" s="25"/>
      <c r="AF33" s="24"/>
      <c r="AG33" s="24"/>
      <c r="AH33" s="24"/>
      <c r="AI33" s="25"/>
      <c r="AJ33" s="24"/>
      <c r="AK33" s="24"/>
      <c r="AL33" s="24"/>
      <c r="AM33" s="25"/>
      <c r="AN33" s="24"/>
      <c r="AO33" s="24"/>
      <c r="AP33" s="24"/>
      <c r="AQ33" s="25"/>
      <c r="AR33" s="24"/>
      <c r="AS33" s="24"/>
      <c r="AT33" s="24"/>
      <c r="AU33" s="25"/>
      <c r="AV33" s="24"/>
      <c r="AW33" s="24"/>
      <c r="AX33" s="24"/>
      <c r="AY33" s="25"/>
      <c r="AZ33" s="25"/>
      <c r="BA33" s="24"/>
      <c r="BB33" s="24"/>
      <c r="BC33" s="24"/>
    </row>
    <row r="34" ht="15.75" customHeight="1">
      <c r="A34" s="24"/>
      <c r="B34" s="24"/>
      <c r="C34" s="25"/>
      <c r="D34" s="24"/>
      <c r="E34" s="24"/>
      <c r="F34" s="24"/>
      <c r="G34" s="25"/>
      <c r="H34" s="24"/>
      <c r="I34" s="24"/>
      <c r="J34" s="24"/>
      <c r="K34" s="25"/>
      <c r="L34" s="24"/>
      <c r="M34" s="24"/>
      <c r="N34" s="24"/>
      <c r="O34" s="25"/>
      <c r="P34" s="24"/>
      <c r="Q34" s="24"/>
      <c r="R34" s="24"/>
      <c r="S34" s="25"/>
      <c r="T34" s="24"/>
      <c r="U34" s="24"/>
      <c r="V34" s="24"/>
      <c r="W34" s="25"/>
      <c r="X34" s="24"/>
      <c r="Y34" s="24"/>
      <c r="Z34" s="24"/>
      <c r="AA34" s="25"/>
      <c r="AB34" s="24"/>
      <c r="AC34" s="24"/>
      <c r="AD34" s="24"/>
      <c r="AE34" s="25"/>
      <c r="AF34" s="24"/>
      <c r="AG34" s="24"/>
      <c r="AH34" s="24"/>
      <c r="AI34" s="25"/>
      <c r="AJ34" s="24"/>
      <c r="AK34" s="24"/>
      <c r="AL34" s="24"/>
      <c r="AM34" s="25"/>
      <c r="AN34" s="24"/>
      <c r="AO34" s="24"/>
      <c r="AP34" s="24"/>
      <c r="AQ34" s="25"/>
      <c r="AR34" s="24"/>
      <c r="AS34" s="24"/>
      <c r="AT34" s="24"/>
      <c r="AU34" s="25"/>
      <c r="AV34" s="24"/>
      <c r="AW34" s="24"/>
      <c r="AX34" s="24"/>
      <c r="AY34" s="25"/>
      <c r="AZ34" s="25"/>
      <c r="BA34" s="24"/>
      <c r="BB34" s="24"/>
      <c r="BC34" s="24"/>
    </row>
    <row r="35" ht="15.75" customHeight="1">
      <c r="A35" s="130" t="s">
        <v>98</v>
      </c>
      <c r="B35" s="131"/>
      <c r="C35" s="131"/>
      <c r="D35" s="131"/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1"/>
      <c r="W35" s="131"/>
      <c r="X35" s="131"/>
      <c r="Y35" s="131"/>
      <c r="Z35" s="131"/>
      <c r="AA35" s="131"/>
      <c r="AB35" s="131"/>
      <c r="AC35" s="131"/>
      <c r="AD35" s="131"/>
      <c r="AE35" s="131"/>
      <c r="AF35" s="131"/>
      <c r="AG35" s="131"/>
      <c r="AH35" s="131"/>
      <c r="AI35" s="131"/>
      <c r="AJ35" s="131"/>
      <c r="AK35" s="131"/>
      <c r="AL35" s="131"/>
      <c r="AM35" s="131"/>
      <c r="AN35" s="131"/>
      <c r="AO35" s="131"/>
      <c r="AP35" s="131"/>
      <c r="AQ35" s="131"/>
      <c r="AR35" s="131"/>
      <c r="AS35" s="131"/>
      <c r="AT35" s="131"/>
      <c r="AU35" s="131"/>
      <c r="AV35" s="131"/>
      <c r="AW35" s="131"/>
      <c r="AX35" s="131"/>
      <c r="AY35" s="131"/>
      <c r="AZ35" s="131"/>
      <c r="BA35" s="131"/>
      <c r="BB35" s="132"/>
      <c r="BC35" s="24"/>
    </row>
    <row r="36" ht="15.75" customHeight="1">
      <c r="A36" s="24"/>
      <c r="B36" s="24"/>
      <c r="C36" s="25"/>
      <c r="D36" s="24"/>
      <c r="E36" s="24"/>
      <c r="F36" s="24"/>
      <c r="G36" s="25"/>
      <c r="H36" s="24"/>
      <c r="I36" s="24"/>
      <c r="J36" s="24"/>
      <c r="K36" s="25"/>
      <c r="L36" s="24"/>
      <c r="M36" s="24"/>
      <c r="N36" s="24"/>
      <c r="O36" s="25"/>
      <c r="P36" s="24"/>
      <c r="Q36" s="24"/>
      <c r="R36" s="24"/>
      <c r="S36" s="25"/>
      <c r="T36" s="24"/>
      <c r="U36" s="24"/>
      <c r="V36" s="24"/>
      <c r="W36" s="25"/>
      <c r="X36" s="24"/>
      <c r="Y36" s="24"/>
      <c r="Z36" s="24"/>
      <c r="AA36" s="25"/>
      <c r="AB36" s="24"/>
      <c r="AC36" s="24"/>
      <c r="AD36" s="24"/>
      <c r="AE36" s="25"/>
      <c r="AF36" s="24"/>
      <c r="AG36" s="24"/>
      <c r="AH36" s="24"/>
      <c r="AI36" s="25"/>
      <c r="AJ36" s="24"/>
      <c r="AK36" s="24"/>
      <c r="AL36" s="24"/>
      <c r="AM36" s="25"/>
      <c r="AN36" s="24"/>
      <c r="AO36" s="24"/>
      <c r="AP36" s="24"/>
      <c r="AQ36" s="25"/>
      <c r="AR36" s="24"/>
      <c r="AS36" s="24"/>
      <c r="AT36" s="24"/>
      <c r="AU36" s="25"/>
      <c r="AV36" s="24"/>
      <c r="AW36" s="24"/>
      <c r="AX36" s="24"/>
      <c r="AY36" s="25"/>
      <c r="AZ36" s="25"/>
      <c r="BA36" s="24"/>
      <c r="BB36" s="24"/>
      <c r="BC36" s="24"/>
    </row>
    <row r="37" ht="15.75" customHeight="1">
      <c r="A37" s="191" t="s">
        <v>135</v>
      </c>
      <c r="B37" s="64"/>
      <c r="C37" s="10"/>
      <c r="D37" s="65">
        <f t="shared" ref="D37:E37" si="69">+D50+D60+D77+D89+D100+D110+D121+D133+D147+D157</f>
        <v>1296</v>
      </c>
      <c r="E37" s="65">
        <f t="shared" si="69"/>
        <v>0</v>
      </c>
      <c r="F37" s="65">
        <f>+E37-D37</f>
        <v>-1296</v>
      </c>
      <c r="G37" s="66"/>
      <c r="H37" s="65">
        <f t="shared" ref="H37:I37" si="70">+H50+H60+H77+H89+H100+H110+H121+H133+H147+H157</f>
        <v>1296</v>
      </c>
      <c r="I37" s="65">
        <f t="shared" si="70"/>
        <v>0</v>
      </c>
      <c r="J37" s="65">
        <f>+I37-H37</f>
        <v>-1296</v>
      </c>
      <c r="K37" s="66"/>
      <c r="L37" s="65">
        <f t="shared" ref="L37:M37" si="71">+L50+L60+L77+L89+L100+L110+L121+L133+L147+L157</f>
        <v>1296</v>
      </c>
      <c r="M37" s="65">
        <f t="shared" si="71"/>
        <v>0</v>
      </c>
      <c r="N37" s="65">
        <f>+M37-L37</f>
        <v>-1296</v>
      </c>
      <c r="O37" s="66"/>
      <c r="P37" s="65">
        <f t="shared" ref="P37:Q37" si="72">+P50+P60+P77+P89+P100+P110+P121+P133+P147+P157</f>
        <v>1296</v>
      </c>
      <c r="Q37" s="65">
        <f t="shared" si="72"/>
        <v>0</v>
      </c>
      <c r="R37" s="65">
        <f>+Q37-P37</f>
        <v>-1296</v>
      </c>
      <c r="S37" s="66"/>
      <c r="T37" s="65">
        <f t="shared" ref="T37:U37" si="73">+T50+T60+T77+T89+T100+T110+T121+T133+T147+T157</f>
        <v>1296</v>
      </c>
      <c r="U37" s="65">
        <f t="shared" si="73"/>
        <v>0</v>
      </c>
      <c r="V37" s="65">
        <f>+U37-T37</f>
        <v>-1296</v>
      </c>
      <c r="W37" s="66"/>
      <c r="X37" s="65">
        <f t="shared" ref="X37:Y37" si="74">+X50+X60+X77+X89+X100+X110+X121+X133+X147+X157</f>
        <v>1296</v>
      </c>
      <c r="Y37" s="65">
        <f t="shared" si="74"/>
        <v>0</v>
      </c>
      <c r="Z37" s="65">
        <f>+Y37-X37</f>
        <v>-1296</v>
      </c>
      <c r="AA37" s="66"/>
      <c r="AB37" s="65">
        <f t="shared" ref="AB37:AC37" si="75">+AB50+AB60+AB77+AB89+AB100+AB110+AB121+AB133+AB147+AB157</f>
        <v>1296</v>
      </c>
      <c r="AC37" s="65">
        <f t="shared" si="75"/>
        <v>0</v>
      </c>
      <c r="AD37" s="65">
        <f>+AC37-AB37</f>
        <v>-1296</v>
      </c>
      <c r="AE37" s="66"/>
      <c r="AF37" s="65">
        <f t="shared" ref="AF37:AG37" si="76">+AF50+AF60+AF77+AF89+AF100+AF110+AF121+AF133+AF147+AF157</f>
        <v>1296</v>
      </c>
      <c r="AG37" s="65">
        <f t="shared" si="76"/>
        <v>0</v>
      </c>
      <c r="AH37" s="65">
        <f>+AG37-AF37</f>
        <v>-1296</v>
      </c>
      <c r="AI37" s="66"/>
      <c r="AJ37" s="65">
        <f t="shared" ref="AJ37:AK37" si="77">+AJ50+AJ60+AJ77+AJ89+AJ100+AJ110+AJ121+AJ133+AJ147+AJ157</f>
        <v>1296</v>
      </c>
      <c r="AK37" s="65">
        <f t="shared" si="77"/>
        <v>0</v>
      </c>
      <c r="AL37" s="65">
        <f>+AK37-AJ37</f>
        <v>-1296</v>
      </c>
      <c r="AM37" s="66"/>
      <c r="AN37" s="65">
        <f t="shared" ref="AN37:AO37" si="78">+AN50+AN60+AN77+AN89+AN100+AN110+AN121+AN133+AN147+AN157</f>
        <v>1296</v>
      </c>
      <c r="AO37" s="65">
        <f t="shared" si="78"/>
        <v>0</v>
      </c>
      <c r="AP37" s="65">
        <f>+AO37-AN37</f>
        <v>-1296</v>
      </c>
      <c r="AQ37" s="66"/>
      <c r="AR37" s="65">
        <f t="shared" ref="AR37:AS37" si="79">+AR50+AR60+AR77+AR89+AR100+AR110+AR121+AR133+AR147+AR157</f>
        <v>1296</v>
      </c>
      <c r="AS37" s="65">
        <f t="shared" si="79"/>
        <v>0</v>
      </c>
      <c r="AT37" s="65">
        <f>+AS37-AR37</f>
        <v>-1296</v>
      </c>
      <c r="AU37" s="66"/>
      <c r="AV37" s="65">
        <f t="shared" ref="AV37:AW37" si="80">+AV50+AV60+AV77+AV89+AV100+AV110+AV121+AV133+AV147+AV157</f>
        <v>1296</v>
      </c>
      <c r="AW37" s="65">
        <f t="shared" si="80"/>
        <v>0</v>
      </c>
      <c r="AX37" s="65">
        <f>+AW37-AV37</f>
        <v>-1296</v>
      </c>
      <c r="AY37" s="66"/>
      <c r="AZ37" s="65">
        <f t="shared" ref="AZ37:BB37" si="81">+AZ50+AZ60+AZ77+AZ89+AZ100+AZ110+AZ121+AZ133+AZ147+AZ157</f>
        <v>15552</v>
      </c>
      <c r="BA37" s="65">
        <f t="shared" si="81"/>
        <v>0</v>
      </c>
      <c r="BB37" s="65">
        <f t="shared" si="81"/>
        <v>-15552</v>
      </c>
      <c r="BC37" s="24"/>
    </row>
    <row r="38" ht="15.75" customHeight="1">
      <c r="A38" s="24"/>
      <c r="B38" s="69"/>
      <c r="C38" s="69"/>
      <c r="D38" s="69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4"/>
    </row>
    <row r="39" ht="15.75" customHeight="1">
      <c r="A39" s="24"/>
      <c r="B39" s="69"/>
      <c r="C39" s="69"/>
      <c r="D39" s="192" t="s">
        <v>118</v>
      </c>
      <c r="E39" s="193"/>
      <c r="F39" s="85"/>
      <c r="G39" s="25"/>
      <c r="H39" s="192" t="s">
        <v>119</v>
      </c>
      <c r="I39" s="193"/>
      <c r="J39" s="85"/>
      <c r="K39" s="25"/>
      <c r="L39" s="192" t="s">
        <v>120</v>
      </c>
      <c r="M39" s="193"/>
      <c r="N39" s="85"/>
      <c r="O39" s="25"/>
      <c r="P39" s="192" t="s">
        <v>121</v>
      </c>
      <c r="Q39" s="193"/>
      <c r="R39" s="85"/>
      <c r="S39" s="25"/>
      <c r="T39" s="192" t="s">
        <v>122</v>
      </c>
      <c r="U39" s="193"/>
      <c r="V39" s="85"/>
      <c r="W39" s="25"/>
      <c r="X39" s="192" t="s">
        <v>123</v>
      </c>
      <c r="Y39" s="193"/>
      <c r="Z39" s="85"/>
      <c r="AA39" s="25"/>
      <c r="AB39" s="192" t="s">
        <v>124</v>
      </c>
      <c r="AC39" s="193"/>
      <c r="AD39" s="85"/>
      <c r="AE39" s="25"/>
      <c r="AF39" s="192" t="s">
        <v>125</v>
      </c>
      <c r="AG39" s="193"/>
      <c r="AH39" s="85"/>
      <c r="AI39" s="25"/>
      <c r="AJ39" s="192" t="s">
        <v>126</v>
      </c>
      <c r="AK39" s="193"/>
      <c r="AL39" s="85"/>
      <c r="AM39" s="25"/>
      <c r="AN39" s="192" t="s">
        <v>127</v>
      </c>
      <c r="AO39" s="193"/>
      <c r="AP39" s="85"/>
      <c r="AQ39" s="25"/>
      <c r="AR39" s="192" t="s">
        <v>128</v>
      </c>
      <c r="AS39" s="193"/>
      <c r="AT39" s="85"/>
      <c r="AU39" s="25"/>
      <c r="AV39" s="192" t="s">
        <v>129</v>
      </c>
      <c r="AW39" s="193"/>
      <c r="AX39" s="85"/>
      <c r="AY39" s="25"/>
      <c r="AZ39" s="194" t="s">
        <v>93</v>
      </c>
      <c r="BA39" s="195"/>
      <c r="BB39" s="196"/>
      <c r="BC39" s="24"/>
    </row>
    <row r="40" ht="15.75" customHeight="1">
      <c r="A40" s="70" t="s">
        <v>79</v>
      </c>
      <c r="B40" s="71" t="s">
        <v>80</v>
      </c>
      <c r="C40" s="197"/>
      <c r="D40" s="198" t="s">
        <v>131</v>
      </c>
      <c r="E40" s="198" t="s">
        <v>132</v>
      </c>
      <c r="F40" s="198" t="s">
        <v>133</v>
      </c>
      <c r="G40" s="73"/>
      <c r="H40" s="198" t="s">
        <v>131</v>
      </c>
      <c r="I40" s="198" t="s">
        <v>132</v>
      </c>
      <c r="J40" s="198" t="s">
        <v>133</v>
      </c>
      <c r="K40" s="28"/>
      <c r="L40" s="198" t="s">
        <v>131</v>
      </c>
      <c r="M40" s="198" t="s">
        <v>132</v>
      </c>
      <c r="N40" s="198" t="s">
        <v>133</v>
      </c>
      <c r="O40" s="28"/>
      <c r="P40" s="198" t="s">
        <v>131</v>
      </c>
      <c r="Q40" s="198" t="s">
        <v>132</v>
      </c>
      <c r="R40" s="198" t="s">
        <v>133</v>
      </c>
      <c r="S40" s="28"/>
      <c r="T40" s="198" t="s">
        <v>131</v>
      </c>
      <c r="U40" s="198" t="s">
        <v>132</v>
      </c>
      <c r="V40" s="198" t="s">
        <v>133</v>
      </c>
      <c r="W40" s="28"/>
      <c r="X40" s="198" t="s">
        <v>131</v>
      </c>
      <c r="Y40" s="198" t="s">
        <v>132</v>
      </c>
      <c r="Z40" s="198" t="s">
        <v>133</v>
      </c>
      <c r="AA40" s="28"/>
      <c r="AB40" s="198" t="s">
        <v>131</v>
      </c>
      <c r="AC40" s="198" t="s">
        <v>132</v>
      </c>
      <c r="AD40" s="198" t="s">
        <v>133</v>
      </c>
      <c r="AE40" s="28"/>
      <c r="AF40" s="198" t="s">
        <v>131</v>
      </c>
      <c r="AG40" s="198" t="s">
        <v>132</v>
      </c>
      <c r="AH40" s="198" t="s">
        <v>133</v>
      </c>
      <c r="AI40" s="28"/>
      <c r="AJ40" s="198" t="s">
        <v>131</v>
      </c>
      <c r="AK40" s="198" t="s">
        <v>132</v>
      </c>
      <c r="AL40" s="198" t="s">
        <v>133</v>
      </c>
      <c r="AM40" s="28"/>
      <c r="AN40" s="198" t="s">
        <v>131</v>
      </c>
      <c r="AO40" s="198" t="s">
        <v>132</v>
      </c>
      <c r="AP40" s="198" t="s">
        <v>133</v>
      </c>
      <c r="AQ40" s="28"/>
      <c r="AR40" s="198" t="s">
        <v>131</v>
      </c>
      <c r="AS40" s="198" t="s">
        <v>132</v>
      </c>
      <c r="AT40" s="198" t="s">
        <v>133</v>
      </c>
      <c r="AU40" s="28"/>
      <c r="AV40" s="198" t="s">
        <v>131</v>
      </c>
      <c r="AW40" s="198" t="s">
        <v>132</v>
      </c>
      <c r="AX40" s="198" t="s">
        <v>133</v>
      </c>
      <c r="AY40" s="199"/>
      <c r="AZ40" s="200" t="s">
        <v>131</v>
      </c>
      <c r="BA40" s="200" t="s">
        <v>132</v>
      </c>
      <c r="BB40" s="200" t="s">
        <v>133</v>
      </c>
      <c r="BC40" s="24"/>
    </row>
    <row r="41" ht="15.75" customHeight="1">
      <c r="A41" s="75" t="s">
        <v>101</v>
      </c>
      <c r="B41" s="76" t="str">
        <f>+'3_ PRESUPUESTO'!C38</f>
        <v>hipoteca/alquiler</v>
      </c>
      <c r="C41" s="201"/>
      <c r="D41" s="202">
        <f>+'3_ PRESUPUESTO'!D38</f>
        <v>450</v>
      </c>
      <c r="E41" s="202"/>
      <c r="F41" s="202">
        <f t="shared" ref="F41:F49" si="83">+E41-D41</f>
        <v>-450</v>
      </c>
      <c r="G41" s="203"/>
      <c r="H41" s="202">
        <f>+'3_ PRESUPUESTO'!E38</f>
        <v>450</v>
      </c>
      <c r="I41" s="202"/>
      <c r="J41" s="202">
        <f t="shared" ref="J41:J49" si="84">+I41-H41</f>
        <v>-450</v>
      </c>
      <c r="K41" s="149"/>
      <c r="L41" s="202">
        <f>+'3_ PRESUPUESTO'!F38</f>
        <v>450</v>
      </c>
      <c r="M41" s="202"/>
      <c r="N41" s="202">
        <f t="shared" ref="N41:N49" si="85">+M41-L41</f>
        <v>-450</v>
      </c>
      <c r="O41" s="149"/>
      <c r="P41" s="202">
        <f>+'3_ PRESUPUESTO'!G38</f>
        <v>450</v>
      </c>
      <c r="Q41" s="202"/>
      <c r="R41" s="202">
        <f t="shared" ref="R41:R49" si="86">+Q41-P41</f>
        <v>-450</v>
      </c>
      <c r="S41" s="149"/>
      <c r="T41" s="202">
        <f>+'3_ PRESUPUESTO'!H38</f>
        <v>450</v>
      </c>
      <c r="U41" s="202"/>
      <c r="V41" s="202">
        <f t="shared" ref="V41:V49" si="87">+U41-T41</f>
        <v>-450</v>
      </c>
      <c r="W41" s="149"/>
      <c r="X41" s="202">
        <f>+'3_ PRESUPUESTO'!I38</f>
        <v>450</v>
      </c>
      <c r="Y41" s="202"/>
      <c r="Z41" s="202">
        <f t="shared" ref="Z41:Z49" si="88">+Y41-X41</f>
        <v>-450</v>
      </c>
      <c r="AA41" s="149"/>
      <c r="AB41" s="202">
        <f>+'3_ PRESUPUESTO'!J38</f>
        <v>450</v>
      </c>
      <c r="AC41" s="202"/>
      <c r="AD41" s="202">
        <f t="shared" ref="AD41:AD49" si="89">+AC41-AB41</f>
        <v>-450</v>
      </c>
      <c r="AE41" s="149"/>
      <c r="AF41" s="202">
        <f>+'3_ PRESUPUESTO'!K38</f>
        <v>450</v>
      </c>
      <c r="AG41" s="202"/>
      <c r="AH41" s="202">
        <f t="shared" ref="AH41:AH49" si="90">+AG41-AF41</f>
        <v>-450</v>
      </c>
      <c r="AI41" s="149"/>
      <c r="AJ41" s="202">
        <f>+'3_ PRESUPUESTO'!L38</f>
        <v>450</v>
      </c>
      <c r="AK41" s="202"/>
      <c r="AL41" s="202">
        <f t="shared" ref="AL41:AL49" si="91">+AK41-AJ41</f>
        <v>-450</v>
      </c>
      <c r="AM41" s="149"/>
      <c r="AN41" s="202">
        <f>+'3_ PRESUPUESTO'!M38</f>
        <v>450</v>
      </c>
      <c r="AO41" s="202"/>
      <c r="AP41" s="202">
        <f t="shared" ref="AP41:AP49" si="92">+AO41-AN41</f>
        <v>-450</v>
      </c>
      <c r="AQ41" s="149"/>
      <c r="AR41" s="202">
        <f>+'3_ PRESUPUESTO'!N38</f>
        <v>450</v>
      </c>
      <c r="AS41" s="202"/>
      <c r="AT41" s="202">
        <f t="shared" ref="AT41:AT49" si="93">+AS41-AR41</f>
        <v>-450</v>
      </c>
      <c r="AU41" s="149"/>
      <c r="AV41" s="202">
        <f>+'3_ PRESUPUESTO'!O38</f>
        <v>450</v>
      </c>
      <c r="AW41" s="202"/>
      <c r="AX41" s="202">
        <f t="shared" ref="AX41:AX49" si="94">+AW41-AV41</f>
        <v>-450</v>
      </c>
      <c r="AY41" s="204"/>
      <c r="AZ41" s="205">
        <f t="shared" ref="AZ41:BA41" si="82">+AV41+AR41+AN41+AJ41+AF41+AB41+X41+T41+P41+L41+H41+D41</f>
        <v>5400</v>
      </c>
      <c r="BA41" s="205">
        <f t="shared" si="82"/>
        <v>0</v>
      </c>
      <c r="BB41" s="205">
        <f t="shared" ref="BB41:BB49" si="96">+BA41-AZ41</f>
        <v>-5400</v>
      </c>
      <c r="BC41" s="24" t="s">
        <v>136</v>
      </c>
    </row>
    <row r="42" ht="15.75" customHeight="1">
      <c r="A42" s="80"/>
      <c r="B42" s="76" t="str">
        <f>+'3_ PRESUPUESTO'!C39</f>
        <v>IBI</v>
      </c>
      <c r="C42" s="201"/>
      <c r="D42" s="202" t="str">
        <f>+'3_ PRESUPUESTO'!D39</f>
        <v/>
      </c>
      <c r="E42" s="206"/>
      <c r="F42" s="206">
        <f t="shared" si="83"/>
        <v>0</v>
      </c>
      <c r="G42" s="203"/>
      <c r="H42" s="202" t="str">
        <f>+'3_ PRESUPUESTO'!E39</f>
        <v/>
      </c>
      <c r="I42" s="206"/>
      <c r="J42" s="206">
        <f t="shared" si="84"/>
        <v>0</v>
      </c>
      <c r="K42" s="149"/>
      <c r="L42" s="202" t="str">
        <f>+'3_ PRESUPUESTO'!F39</f>
        <v/>
      </c>
      <c r="M42" s="206"/>
      <c r="N42" s="206">
        <f t="shared" si="85"/>
        <v>0</v>
      </c>
      <c r="O42" s="149"/>
      <c r="P42" s="202" t="str">
        <f>+'3_ PRESUPUESTO'!G39</f>
        <v/>
      </c>
      <c r="Q42" s="206"/>
      <c r="R42" s="206">
        <f t="shared" si="86"/>
        <v>0</v>
      </c>
      <c r="S42" s="149"/>
      <c r="T42" s="202" t="str">
        <f>+'3_ PRESUPUESTO'!H39</f>
        <v/>
      </c>
      <c r="U42" s="206"/>
      <c r="V42" s="206">
        <f t="shared" si="87"/>
        <v>0</v>
      </c>
      <c r="W42" s="149"/>
      <c r="X42" s="202" t="str">
        <f>+'3_ PRESUPUESTO'!I39</f>
        <v/>
      </c>
      <c r="Y42" s="206"/>
      <c r="Z42" s="206">
        <f t="shared" si="88"/>
        <v>0</v>
      </c>
      <c r="AA42" s="149"/>
      <c r="AB42" s="202" t="str">
        <f>+'3_ PRESUPUESTO'!J39</f>
        <v/>
      </c>
      <c r="AC42" s="206"/>
      <c r="AD42" s="206">
        <f t="shared" si="89"/>
        <v>0</v>
      </c>
      <c r="AE42" s="149"/>
      <c r="AF42" s="202" t="str">
        <f>+'3_ PRESUPUESTO'!K39</f>
        <v/>
      </c>
      <c r="AG42" s="206"/>
      <c r="AH42" s="206">
        <f t="shared" si="90"/>
        <v>0</v>
      </c>
      <c r="AI42" s="149"/>
      <c r="AJ42" s="202" t="str">
        <f>+'3_ PRESUPUESTO'!L39</f>
        <v/>
      </c>
      <c r="AK42" s="206"/>
      <c r="AL42" s="206">
        <f t="shared" si="91"/>
        <v>0</v>
      </c>
      <c r="AM42" s="149"/>
      <c r="AN42" s="202" t="str">
        <f>+'3_ PRESUPUESTO'!M39</f>
        <v/>
      </c>
      <c r="AO42" s="206"/>
      <c r="AP42" s="206">
        <f t="shared" si="92"/>
        <v>0</v>
      </c>
      <c r="AQ42" s="149"/>
      <c r="AR42" s="202" t="str">
        <f>+'3_ PRESUPUESTO'!N39</f>
        <v/>
      </c>
      <c r="AS42" s="206"/>
      <c r="AT42" s="206">
        <f t="shared" si="93"/>
        <v>0</v>
      </c>
      <c r="AU42" s="149"/>
      <c r="AV42" s="202" t="str">
        <f>+'3_ PRESUPUESTO'!O39</f>
        <v/>
      </c>
      <c r="AW42" s="206"/>
      <c r="AX42" s="206">
        <f t="shared" si="94"/>
        <v>0</v>
      </c>
      <c r="AY42" s="204"/>
      <c r="AZ42" s="207">
        <f t="shared" ref="AZ42:BA42" si="95">+AV42+AR42+AN42+AJ42+AF42+AB42+X42+T42+P42+L42+H42+D42</f>
        <v>0</v>
      </c>
      <c r="BA42" s="207">
        <f t="shared" si="95"/>
        <v>0</v>
      </c>
      <c r="BB42" s="207">
        <f t="shared" si="96"/>
        <v>0</v>
      </c>
      <c r="BC42" s="24" t="s">
        <v>136</v>
      </c>
    </row>
    <row r="43" ht="15.75" customHeight="1">
      <c r="A43" s="80"/>
      <c r="B43" s="76" t="str">
        <f>+'3_ PRESUPUESTO'!C40</f>
        <v>Seguro Hogar</v>
      </c>
      <c r="C43" s="201"/>
      <c r="D43" s="202">
        <f>+'3_ PRESUPUESTO'!D40</f>
        <v>10</v>
      </c>
      <c r="E43" s="206"/>
      <c r="F43" s="206">
        <f t="shared" si="83"/>
        <v>-10</v>
      </c>
      <c r="G43" s="203"/>
      <c r="H43" s="202">
        <f>+'3_ PRESUPUESTO'!E40</f>
        <v>10</v>
      </c>
      <c r="I43" s="206"/>
      <c r="J43" s="206">
        <f t="shared" si="84"/>
        <v>-10</v>
      </c>
      <c r="K43" s="149"/>
      <c r="L43" s="202">
        <f>+'3_ PRESUPUESTO'!F40</f>
        <v>10</v>
      </c>
      <c r="M43" s="206"/>
      <c r="N43" s="206">
        <f t="shared" si="85"/>
        <v>-10</v>
      </c>
      <c r="O43" s="149"/>
      <c r="P43" s="202">
        <f>+'3_ PRESUPUESTO'!G40</f>
        <v>10</v>
      </c>
      <c r="Q43" s="206"/>
      <c r="R43" s="206">
        <f t="shared" si="86"/>
        <v>-10</v>
      </c>
      <c r="S43" s="149"/>
      <c r="T43" s="202">
        <f>+'3_ PRESUPUESTO'!H40</f>
        <v>10</v>
      </c>
      <c r="U43" s="206"/>
      <c r="V43" s="206">
        <f t="shared" si="87"/>
        <v>-10</v>
      </c>
      <c r="W43" s="149"/>
      <c r="X43" s="202">
        <f>+'3_ PRESUPUESTO'!I40</f>
        <v>10</v>
      </c>
      <c r="Y43" s="206"/>
      <c r="Z43" s="206">
        <f t="shared" si="88"/>
        <v>-10</v>
      </c>
      <c r="AA43" s="149"/>
      <c r="AB43" s="202">
        <f>+'3_ PRESUPUESTO'!J40</f>
        <v>10</v>
      </c>
      <c r="AC43" s="206"/>
      <c r="AD43" s="206">
        <f t="shared" si="89"/>
        <v>-10</v>
      </c>
      <c r="AE43" s="149"/>
      <c r="AF43" s="202">
        <f>+'3_ PRESUPUESTO'!K40</f>
        <v>10</v>
      </c>
      <c r="AG43" s="206"/>
      <c r="AH43" s="206">
        <f t="shared" si="90"/>
        <v>-10</v>
      </c>
      <c r="AI43" s="149"/>
      <c r="AJ43" s="202">
        <f>+'3_ PRESUPUESTO'!L40</f>
        <v>10</v>
      </c>
      <c r="AK43" s="206"/>
      <c r="AL43" s="206">
        <f t="shared" si="91"/>
        <v>-10</v>
      </c>
      <c r="AM43" s="149"/>
      <c r="AN43" s="202">
        <f>+'3_ PRESUPUESTO'!M40</f>
        <v>10</v>
      </c>
      <c r="AO43" s="206"/>
      <c r="AP43" s="206">
        <f t="shared" si="92"/>
        <v>-10</v>
      </c>
      <c r="AQ43" s="149"/>
      <c r="AR43" s="202">
        <f>+'3_ PRESUPUESTO'!N40</f>
        <v>10</v>
      </c>
      <c r="AS43" s="206"/>
      <c r="AT43" s="206">
        <f t="shared" si="93"/>
        <v>-10</v>
      </c>
      <c r="AU43" s="149"/>
      <c r="AV43" s="202">
        <f>+'3_ PRESUPUESTO'!O40</f>
        <v>10</v>
      </c>
      <c r="AW43" s="206"/>
      <c r="AX43" s="206">
        <f t="shared" si="94"/>
        <v>-10</v>
      </c>
      <c r="AY43" s="204"/>
      <c r="AZ43" s="207">
        <f t="shared" ref="AZ43:BA43" si="97">+AV43+AR43+AN43+AJ43+AF43+AB43+X43+T43+P43+L43+H43+D43</f>
        <v>120</v>
      </c>
      <c r="BA43" s="207">
        <f t="shared" si="97"/>
        <v>0</v>
      </c>
      <c r="BB43" s="207">
        <f t="shared" si="96"/>
        <v>-120</v>
      </c>
      <c r="BC43" s="24" t="s">
        <v>136</v>
      </c>
    </row>
    <row r="44" ht="15.75" customHeight="1">
      <c r="A44" s="80"/>
      <c r="B44" s="76" t="str">
        <f>+'3_ PRESUPUESTO'!C41</f>
        <v>Comunidad</v>
      </c>
      <c r="C44" s="201"/>
      <c r="D44" s="202" t="str">
        <f>+'3_ PRESUPUESTO'!D41</f>
        <v/>
      </c>
      <c r="E44" s="206"/>
      <c r="F44" s="206">
        <f t="shared" si="83"/>
        <v>0</v>
      </c>
      <c r="G44" s="203"/>
      <c r="H44" s="202" t="str">
        <f>+'3_ PRESUPUESTO'!E41</f>
        <v/>
      </c>
      <c r="I44" s="206"/>
      <c r="J44" s="206">
        <f t="shared" si="84"/>
        <v>0</v>
      </c>
      <c r="K44" s="149"/>
      <c r="L44" s="202" t="str">
        <f>+'3_ PRESUPUESTO'!F41</f>
        <v/>
      </c>
      <c r="M44" s="206"/>
      <c r="N44" s="206">
        <f t="shared" si="85"/>
        <v>0</v>
      </c>
      <c r="O44" s="149"/>
      <c r="P44" s="202" t="str">
        <f>+'3_ PRESUPUESTO'!G41</f>
        <v/>
      </c>
      <c r="Q44" s="206"/>
      <c r="R44" s="206">
        <f t="shared" si="86"/>
        <v>0</v>
      </c>
      <c r="S44" s="149"/>
      <c r="T44" s="202" t="str">
        <f>+'3_ PRESUPUESTO'!H41</f>
        <v/>
      </c>
      <c r="U44" s="206"/>
      <c r="V44" s="206">
        <f t="shared" si="87"/>
        <v>0</v>
      </c>
      <c r="W44" s="149"/>
      <c r="X44" s="202" t="str">
        <f>+'3_ PRESUPUESTO'!I41</f>
        <v/>
      </c>
      <c r="Y44" s="206"/>
      <c r="Z44" s="206">
        <f t="shared" si="88"/>
        <v>0</v>
      </c>
      <c r="AA44" s="149"/>
      <c r="AB44" s="202" t="str">
        <f>+'3_ PRESUPUESTO'!J41</f>
        <v/>
      </c>
      <c r="AC44" s="206"/>
      <c r="AD44" s="206">
        <f t="shared" si="89"/>
        <v>0</v>
      </c>
      <c r="AE44" s="149"/>
      <c r="AF44" s="202" t="str">
        <f>+'3_ PRESUPUESTO'!K41</f>
        <v/>
      </c>
      <c r="AG44" s="206"/>
      <c r="AH44" s="206">
        <f t="shared" si="90"/>
        <v>0</v>
      </c>
      <c r="AI44" s="149"/>
      <c r="AJ44" s="202" t="str">
        <f>+'3_ PRESUPUESTO'!L41</f>
        <v/>
      </c>
      <c r="AK44" s="206"/>
      <c r="AL44" s="206">
        <f t="shared" si="91"/>
        <v>0</v>
      </c>
      <c r="AM44" s="149"/>
      <c r="AN44" s="202" t="str">
        <f>+'3_ PRESUPUESTO'!M41</f>
        <v/>
      </c>
      <c r="AO44" s="206"/>
      <c r="AP44" s="206">
        <f t="shared" si="92"/>
        <v>0</v>
      </c>
      <c r="AQ44" s="149"/>
      <c r="AR44" s="202" t="str">
        <f>+'3_ PRESUPUESTO'!N41</f>
        <v/>
      </c>
      <c r="AS44" s="206"/>
      <c r="AT44" s="206">
        <f t="shared" si="93"/>
        <v>0</v>
      </c>
      <c r="AU44" s="149"/>
      <c r="AV44" s="202" t="str">
        <f>+'3_ PRESUPUESTO'!O41</f>
        <v/>
      </c>
      <c r="AW44" s="206"/>
      <c r="AX44" s="206">
        <f t="shared" si="94"/>
        <v>0</v>
      </c>
      <c r="AY44" s="204"/>
      <c r="AZ44" s="207">
        <f t="shared" ref="AZ44:BA44" si="98">+AV44+AR44+AN44+AJ44+AF44+AB44+X44+T44+P44+L44+H44+D44</f>
        <v>0</v>
      </c>
      <c r="BA44" s="207">
        <f t="shared" si="98"/>
        <v>0</v>
      </c>
      <c r="BB44" s="207">
        <f t="shared" si="96"/>
        <v>0</v>
      </c>
      <c r="BC44" s="24" t="s">
        <v>136</v>
      </c>
    </row>
    <row r="45" ht="15.75" customHeight="1">
      <c r="A45" s="80"/>
      <c r="B45" s="76" t="str">
        <f>+'3_ PRESUPUESTO'!C42</f>
        <v>Reparaciones</v>
      </c>
      <c r="C45" s="201"/>
      <c r="D45" s="202" t="str">
        <f>+'3_ PRESUPUESTO'!D42</f>
        <v/>
      </c>
      <c r="E45" s="206"/>
      <c r="F45" s="206">
        <f t="shared" si="83"/>
        <v>0</v>
      </c>
      <c r="G45" s="203"/>
      <c r="H45" s="202" t="str">
        <f>+'3_ PRESUPUESTO'!E42</f>
        <v/>
      </c>
      <c r="I45" s="206"/>
      <c r="J45" s="206">
        <f t="shared" si="84"/>
        <v>0</v>
      </c>
      <c r="K45" s="149"/>
      <c r="L45" s="202" t="str">
        <f>+'3_ PRESUPUESTO'!F42</f>
        <v/>
      </c>
      <c r="M45" s="206"/>
      <c r="N45" s="206">
        <f t="shared" si="85"/>
        <v>0</v>
      </c>
      <c r="O45" s="149"/>
      <c r="P45" s="202" t="str">
        <f>+'3_ PRESUPUESTO'!G42</f>
        <v/>
      </c>
      <c r="Q45" s="206"/>
      <c r="R45" s="206">
        <f t="shared" si="86"/>
        <v>0</v>
      </c>
      <c r="S45" s="149"/>
      <c r="T45" s="202" t="str">
        <f>+'3_ PRESUPUESTO'!H42</f>
        <v/>
      </c>
      <c r="U45" s="206"/>
      <c r="V45" s="206">
        <f t="shared" si="87"/>
        <v>0</v>
      </c>
      <c r="W45" s="149"/>
      <c r="X45" s="202" t="str">
        <f>+'3_ PRESUPUESTO'!I42</f>
        <v/>
      </c>
      <c r="Y45" s="206"/>
      <c r="Z45" s="206">
        <f t="shared" si="88"/>
        <v>0</v>
      </c>
      <c r="AA45" s="149"/>
      <c r="AB45" s="202" t="str">
        <f>+'3_ PRESUPUESTO'!J42</f>
        <v/>
      </c>
      <c r="AC45" s="206"/>
      <c r="AD45" s="206">
        <f t="shared" si="89"/>
        <v>0</v>
      </c>
      <c r="AE45" s="149"/>
      <c r="AF45" s="202" t="str">
        <f>+'3_ PRESUPUESTO'!K42</f>
        <v/>
      </c>
      <c r="AG45" s="206"/>
      <c r="AH45" s="206">
        <f t="shared" si="90"/>
        <v>0</v>
      </c>
      <c r="AI45" s="149"/>
      <c r="AJ45" s="202" t="str">
        <f>+'3_ PRESUPUESTO'!L42</f>
        <v/>
      </c>
      <c r="AK45" s="206"/>
      <c r="AL45" s="206">
        <f t="shared" si="91"/>
        <v>0</v>
      </c>
      <c r="AM45" s="149"/>
      <c r="AN45" s="202" t="str">
        <f>+'3_ PRESUPUESTO'!M42</f>
        <v/>
      </c>
      <c r="AO45" s="206"/>
      <c r="AP45" s="206">
        <f t="shared" si="92"/>
        <v>0</v>
      </c>
      <c r="AQ45" s="149"/>
      <c r="AR45" s="202" t="str">
        <f>+'3_ PRESUPUESTO'!N42</f>
        <v/>
      </c>
      <c r="AS45" s="206"/>
      <c r="AT45" s="206">
        <f t="shared" si="93"/>
        <v>0</v>
      </c>
      <c r="AU45" s="149"/>
      <c r="AV45" s="202" t="str">
        <f>+'3_ PRESUPUESTO'!O42</f>
        <v/>
      </c>
      <c r="AW45" s="206"/>
      <c r="AX45" s="206">
        <f t="shared" si="94"/>
        <v>0</v>
      </c>
      <c r="AY45" s="204"/>
      <c r="AZ45" s="207">
        <f t="shared" ref="AZ45:BA45" si="99">+AV45+AR45+AN45+AJ45+AF45+AB45+X45+T45+P45+L45+H45+D45</f>
        <v>0</v>
      </c>
      <c r="BA45" s="207">
        <f t="shared" si="99"/>
        <v>0</v>
      </c>
      <c r="BB45" s="207">
        <f t="shared" si="96"/>
        <v>0</v>
      </c>
      <c r="BC45" s="24" t="s">
        <v>136</v>
      </c>
    </row>
    <row r="46" ht="15.75" customHeight="1">
      <c r="A46" s="80"/>
      <c r="B46" s="76" t="str">
        <f>+'3_ PRESUPUESTO'!C43</f>
        <v>Alarma</v>
      </c>
      <c r="C46" s="201"/>
      <c r="D46" s="202" t="str">
        <f>+'3_ PRESUPUESTO'!D43</f>
        <v/>
      </c>
      <c r="E46" s="206"/>
      <c r="F46" s="206">
        <f t="shared" si="83"/>
        <v>0</v>
      </c>
      <c r="G46" s="203"/>
      <c r="H46" s="202" t="str">
        <f>+'3_ PRESUPUESTO'!E43</f>
        <v/>
      </c>
      <c r="I46" s="206"/>
      <c r="J46" s="206">
        <f t="shared" si="84"/>
        <v>0</v>
      </c>
      <c r="K46" s="149"/>
      <c r="L46" s="202" t="str">
        <f>+'3_ PRESUPUESTO'!F43</f>
        <v/>
      </c>
      <c r="M46" s="206"/>
      <c r="N46" s="206">
        <f t="shared" si="85"/>
        <v>0</v>
      </c>
      <c r="O46" s="149"/>
      <c r="P46" s="202" t="str">
        <f>+'3_ PRESUPUESTO'!G43</f>
        <v/>
      </c>
      <c r="Q46" s="206"/>
      <c r="R46" s="206">
        <f t="shared" si="86"/>
        <v>0</v>
      </c>
      <c r="S46" s="149"/>
      <c r="T46" s="202" t="str">
        <f>+'3_ PRESUPUESTO'!H43</f>
        <v/>
      </c>
      <c r="U46" s="206"/>
      <c r="V46" s="206">
        <f t="shared" si="87"/>
        <v>0</v>
      </c>
      <c r="W46" s="149"/>
      <c r="X46" s="202" t="str">
        <f>+'3_ PRESUPUESTO'!I43</f>
        <v/>
      </c>
      <c r="Y46" s="206"/>
      <c r="Z46" s="206">
        <f t="shared" si="88"/>
        <v>0</v>
      </c>
      <c r="AA46" s="149"/>
      <c r="AB46" s="202" t="str">
        <f>+'3_ PRESUPUESTO'!J43</f>
        <v/>
      </c>
      <c r="AC46" s="206"/>
      <c r="AD46" s="206">
        <f t="shared" si="89"/>
        <v>0</v>
      </c>
      <c r="AE46" s="149"/>
      <c r="AF46" s="202" t="str">
        <f>+'3_ PRESUPUESTO'!K43</f>
        <v/>
      </c>
      <c r="AG46" s="206"/>
      <c r="AH46" s="206">
        <f t="shared" si="90"/>
        <v>0</v>
      </c>
      <c r="AI46" s="149"/>
      <c r="AJ46" s="202" t="str">
        <f>+'3_ PRESUPUESTO'!L43</f>
        <v/>
      </c>
      <c r="AK46" s="206"/>
      <c r="AL46" s="206">
        <f t="shared" si="91"/>
        <v>0</v>
      </c>
      <c r="AM46" s="149"/>
      <c r="AN46" s="202" t="str">
        <f>+'3_ PRESUPUESTO'!M43</f>
        <v/>
      </c>
      <c r="AO46" s="206"/>
      <c r="AP46" s="206">
        <f t="shared" si="92"/>
        <v>0</v>
      </c>
      <c r="AQ46" s="149"/>
      <c r="AR46" s="202" t="str">
        <f>+'3_ PRESUPUESTO'!N43</f>
        <v/>
      </c>
      <c r="AS46" s="206"/>
      <c r="AT46" s="206">
        <f t="shared" si="93"/>
        <v>0</v>
      </c>
      <c r="AU46" s="149"/>
      <c r="AV46" s="202" t="str">
        <f>+'3_ PRESUPUESTO'!O43</f>
        <v/>
      </c>
      <c r="AW46" s="206"/>
      <c r="AX46" s="206">
        <f t="shared" si="94"/>
        <v>0</v>
      </c>
      <c r="AY46" s="204"/>
      <c r="AZ46" s="207">
        <f t="shared" ref="AZ46:BA46" si="100">+AV46+AR46+AN46+AJ46+AF46+AB46+X46+T46+P46+L46+H46+D46</f>
        <v>0</v>
      </c>
      <c r="BA46" s="207">
        <f t="shared" si="100"/>
        <v>0</v>
      </c>
      <c r="BB46" s="207">
        <f t="shared" si="96"/>
        <v>0</v>
      </c>
      <c r="BC46" s="24" t="s">
        <v>136</v>
      </c>
    </row>
    <row r="47" ht="15.75" customHeight="1">
      <c r="A47" s="80"/>
      <c r="B47" s="76" t="str">
        <f>+'3_ PRESUPUESTO'!C44</f>
        <v>Equipamiento</v>
      </c>
      <c r="C47" s="201"/>
      <c r="D47" s="202" t="str">
        <f>+'3_ PRESUPUESTO'!D44</f>
        <v/>
      </c>
      <c r="E47" s="206"/>
      <c r="F47" s="206">
        <f t="shared" si="83"/>
        <v>0</v>
      </c>
      <c r="G47" s="203"/>
      <c r="H47" s="202" t="str">
        <f>+'3_ PRESUPUESTO'!E44</f>
        <v/>
      </c>
      <c r="I47" s="206"/>
      <c r="J47" s="206">
        <f t="shared" si="84"/>
        <v>0</v>
      </c>
      <c r="K47" s="149"/>
      <c r="L47" s="202" t="str">
        <f>+'3_ PRESUPUESTO'!F44</f>
        <v/>
      </c>
      <c r="M47" s="206"/>
      <c r="N47" s="206">
        <f t="shared" si="85"/>
        <v>0</v>
      </c>
      <c r="O47" s="149"/>
      <c r="P47" s="202" t="str">
        <f>+'3_ PRESUPUESTO'!G44</f>
        <v/>
      </c>
      <c r="Q47" s="206"/>
      <c r="R47" s="206">
        <f t="shared" si="86"/>
        <v>0</v>
      </c>
      <c r="S47" s="149"/>
      <c r="T47" s="202" t="str">
        <f>+'3_ PRESUPUESTO'!H44</f>
        <v/>
      </c>
      <c r="U47" s="206"/>
      <c r="V47" s="206">
        <f t="shared" si="87"/>
        <v>0</v>
      </c>
      <c r="W47" s="149"/>
      <c r="X47" s="202" t="str">
        <f>+'3_ PRESUPUESTO'!I44</f>
        <v/>
      </c>
      <c r="Y47" s="206"/>
      <c r="Z47" s="206">
        <f t="shared" si="88"/>
        <v>0</v>
      </c>
      <c r="AA47" s="149"/>
      <c r="AB47" s="202" t="str">
        <f>+'3_ PRESUPUESTO'!J44</f>
        <v/>
      </c>
      <c r="AC47" s="206"/>
      <c r="AD47" s="206">
        <f t="shared" si="89"/>
        <v>0</v>
      </c>
      <c r="AE47" s="149"/>
      <c r="AF47" s="202" t="str">
        <f>+'3_ PRESUPUESTO'!K44</f>
        <v/>
      </c>
      <c r="AG47" s="206"/>
      <c r="AH47" s="206">
        <f t="shared" si="90"/>
        <v>0</v>
      </c>
      <c r="AI47" s="149"/>
      <c r="AJ47" s="202" t="str">
        <f>+'3_ PRESUPUESTO'!L44</f>
        <v/>
      </c>
      <c r="AK47" s="206"/>
      <c r="AL47" s="206">
        <f t="shared" si="91"/>
        <v>0</v>
      </c>
      <c r="AM47" s="149"/>
      <c r="AN47" s="202" t="str">
        <f>+'3_ PRESUPUESTO'!M44</f>
        <v/>
      </c>
      <c r="AO47" s="206"/>
      <c r="AP47" s="206">
        <f t="shared" si="92"/>
        <v>0</v>
      </c>
      <c r="AQ47" s="149"/>
      <c r="AR47" s="202" t="str">
        <f>+'3_ PRESUPUESTO'!N44</f>
        <v/>
      </c>
      <c r="AS47" s="206"/>
      <c r="AT47" s="206">
        <f t="shared" si="93"/>
        <v>0</v>
      </c>
      <c r="AU47" s="149"/>
      <c r="AV47" s="202" t="str">
        <f>+'3_ PRESUPUESTO'!O44</f>
        <v/>
      </c>
      <c r="AW47" s="206"/>
      <c r="AX47" s="206">
        <f t="shared" si="94"/>
        <v>0</v>
      </c>
      <c r="AY47" s="204"/>
      <c r="AZ47" s="207">
        <f t="shared" ref="AZ47:BA47" si="101">+AV47+AR47+AN47+AJ47+AF47+AB47+X47+T47+P47+L47+H47+D47</f>
        <v>0</v>
      </c>
      <c r="BA47" s="207">
        <f t="shared" si="101"/>
        <v>0</v>
      </c>
      <c r="BB47" s="207">
        <f t="shared" si="96"/>
        <v>0</v>
      </c>
      <c r="BC47" s="24" t="s">
        <v>136</v>
      </c>
    </row>
    <row r="48" ht="15.75" customHeight="1">
      <c r="A48" s="80"/>
      <c r="B48" s="76" t="str">
        <f>+'3_ PRESUPUESTO'!C45</f>
        <v>Otros</v>
      </c>
      <c r="C48" s="201"/>
      <c r="D48" s="202" t="str">
        <f>+'3_ PRESUPUESTO'!D45</f>
        <v/>
      </c>
      <c r="E48" s="206"/>
      <c r="F48" s="206">
        <f t="shared" si="83"/>
        <v>0</v>
      </c>
      <c r="G48" s="203"/>
      <c r="H48" s="202" t="str">
        <f>+'3_ PRESUPUESTO'!E45</f>
        <v/>
      </c>
      <c r="I48" s="206"/>
      <c r="J48" s="206">
        <f t="shared" si="84"/>
        <v>0</v>
      </c>
      <c r="K48" s="149"/>
      <c r="L48" s="202" t="str">
        <f>+'3_ PRESUPUESTO'!F45</f>
        <v/>
      </c>
      <c r="M48" s="206"/>
      <c r="N48" s="206">
        <f t="shared" si="85"/>
        <v>0</v>
      </c>
      <c r="O48" s="149"/>
      <c r="P48" s="202" t="str">
        <f>+'3_ PRESUPUESTO'!G45</f>
        <v/>
      </c>
      <c r="Q48" s="206"/>
      <c r="R48" s="206">
        <f t="shared" si="86"/>
        <v>0</v>
      </c>
      <c r="S48" s="149"/>
      <c r="T48" s="202" t="str">
        <f>+'3_ PRESUPUESTO'!H45</f>
        <v/>
      </c>
      <c r="U48" s="206"/>
      <c r="V48" s="206">
        <f t="shared" si="87"/>
        <v>0</v>
      </c>
      <c r="W48" s="149"/>
      <c r="X48" s="202" t="str">
        <f>+'3_ PRESUPUESTO'!I45</f>
        <v/>
      </c>
      <c r="Y48" s="206"/>
      <c r="Z48" s="206">
        <f t="shared" si="88"/>
        <v>0</v>
      </c>
      <c r="AA48" s="149"/>
      <c r="AB48" s="202" t="str">
        <f>+'3_ PRESUPUESTO'!J45</f>
        <v/>
      </c>
      <c r="AC48" s="206"/>
      <c r="AD48" s="206">
        <f t="shared" si="89"/>
        <v>0</v>
      </c>
      <c r="AE48" s="149"/>
      <c r="AF48" s="202" t="str">
        <f>+'3_ PRESUPUESTO'!K45</f>
        <v/>
      </c>
      <c r="AG48" s="206"/>
      <c r="AH48" s="206">
        <f t="shared" si="90"/>
        <v>0</v>
      </c>
      <c r="AI48" s="149"/>
      <c r="AJ48" s="202" t="str">
        <f>+'3_ PRESUPUESTO'!L45</f>
        <v/>
      </c>
      <c r="AK48" s="206"/>
      <c r="AL48" s="206">
        <f t="shared" si="91"/>
        <v>0</v>
      </c>
      <c r="AM48" s="149"/>
      <c r="AN48" s="202" t="str">
        <f>+'3_ PRESUPUESTO'!M45</f>
        <v/>
      </c>
      <c r="AO48" s="206"/>
      <c r="AP48" s="206">
        <f t="shared" si="92"/>
        <v>0</v>
      </c>
      <c r="AQ48" s="149"/>
      <c r="AR48" s="202" t="str">
        <f>+'3_ PRESUPUESTO'!N45</f>
        <v/>
      </c>
      <c r="AS48" s="206"/>
      <c r="AT48" s="206">
        <f t="shared" si="93"/>
        <v>0</v>
      </c>
      <c r="AU48" s="149"/>
      <c r="AV48" s="202" t="str">
        <f>+'3_ PRESUPUESTO'!O45</f>
        <v/>
      </c>
      <c r="AW48" s="206"/>
      <c r="AX48" s="206">
        <f t="shared" si="94"/>
        <v>0</v>
      </c>
      <c r="AY48" s="204"/>
      <c r="AZ48" s="207">
        <f t="shared" ref="AZ48:BA48" si="102">+AV48+AR48+AN48+AJ48+AF48+AB48+X48+T48+P48+L48+H48+D48</f>
        <v>0</v>
      </c>
      <c r="BA48" s="207">
        <f t="shared" si="102"/>
        <v>0</v>
      </c>
      <c r="BB48" s="207">
        <f t="shared" si="96"/>
        <v>0</v>
      </c>
      <c r="BC48" s="24" t="s">
        <v>136</v>
      </c>
    </row>
    <row r="49" ht="15.75" customHeight="1">
      <c r="A49" s="82"/>
      <c r="B49" s="76" t="str">
        <f>+'3_ PRESUPUESTO'!C46</f>
        <v>Otros</v>
      </c>
      <c r="C49" s="201"/>
      <c r="D49" s="202" t="str">
        <f>+'3_ PRESUPUESTO'!D46</f>
        <v/>
      </c>
      <c r="E49" s="208"/>
      <c r="F49" s="208">
        <f t="shared" si="83"/>
        <v>0</v>
      </c>
      <c r="G49" s="203"/>
      <c r="H49" s="202" t="str">
        <f>+'3_ PRESUPUESTO'!E46</f>
        <v/>
      </c>
      <c r="I49" s="208"/>
      <c r="J49" s="208">
        <f t="shared" si="84"/>
        <v>0</v>
      </c>
      <c r="K49" s="149"/>
      <c r="L49" s="202" t="str">
        <f>+'3_ PRESUPUESTO'!F46</f>
        <v/>
      </c>
      <c r="M49" s="208"/>
      <c r="N49" s="208">
        <f t="shared" si="85"/>
        <v>0</v>
      </c>
      <c r="O49" s="149"/>
      <c r="P49" s="202" t="str">
        <f>+'3_ PRESUPUESTO'!G46</f>
        <v/>
      </c>
      <c r="Q49" s="208"/>
      <c r="R49" s="208">
        <f t="shared" si="86"/>
        <v>0</v>
      </c>
      <c r="S49" s="149"/>
      <c r="T49" s="202" t="str">
        <f>+'3_ PRESUPUESTO'!H46</f>
        <v/>
      </c>
      <c r="U49" s="208"/>
      <c r="V49" s="208">
        <f t="shared" si="87"/>
        <v>0</v>
      </c>
      <c r="W49" s="149"/>
      <c r="X49" s="202" t="str">
        <f>+'3_ PRESUPUESTO'!I46</f>
        <v/>
      </c>
      <c r="Y49" s="208"/>
      <c r="Z49" s="208">
        <f t="shared" si="88"/>
        <v>0</v>
      </c>
      <c r="AA49" s="149"/>
      <c r="AB49" s="202" t="str">
        <f>+'3_ PRESUPUESTO'!J46</f>
        <v/>
      </c>
      <c r="AC49" s="208"/>
      <c r="AD49" s="208">
        <f t="shared" si="89"/>
        <v>0</v>
      </c>
      <c r="AE49" s="149"/>
      <c r="AF49" s="202" t="str">
        <f>+'3_ PRESUPUESTO'!K46</f>
        <v/>
      </c>
      <c r="AG49" s="208"/>
      <c r="AH49" s="208">
        <f t="shared" si="90"/>
        <v>0</v>
      </c>
      <c r="AI49" s="149"/>
      <c r="AJ49" s="202" t="str">
        <f>+'3_ PRESUPUESTO'!L46</f>
        <v/>
      </c>
      <c r="AK49" s="208"/>
      <c r="AL49" s="208">
        <f t="shared" si="91"/>
        <v>0</v>
      </c>
      <c r="AM49" s="149"/>
      <c r="AN49" s="202" t="str">
        <f>+'3_ PRESUPUESTO'!M46</f>
        <v/>
      </c>
      <c r="AO49" s="208"/>
      <c r="AP49" s="208">
        <f t="shared" si="92"/>
        <v>0</v>
      </c>
      <c r="AQ49" s="149"/>
      <c r="AR49" s="202" t="str">
        <f>+'3_ PRESUPUESTO'!N46</f>
        <v/>
      </c>
      <c r="AS49" s="208"/>
      <c r="AT49" s="208">
        <f t="shared" si="93"/>
        <v>0</v>
      </c>
      <c r="AU49" s="149"/>
      <c r="AV49" s="202" t="str">
        <f>+'3_ PRESUPUESTO'!O46</f>
        <v/>
      </c>
      <c r="AW49" s="208"/>
      <c r="AX49" s="208">
        <f t="shared" si="94"/>
        <v>0</v>
      </c>
      <c r="AY49" s="204"/>
      <c r="AZ49" s="209">
        <f t="shared" ref="AZ49:BA49" si="103">+AV49+AR49+AN49+AJ49+AF49+AB49+X49+T49+P49+L49+H49+D49</f>
        <v>0</v>
      </c>
      <c r="BA49" s="209">
        <f t="shared" si="103"/>
        <v>0</v>
      </c>
      <c r="BB49" s="209">
        <f t="shared" si="96"/>
        <v>0</v>
      </c>
      <c r="BC49" s="24" t="s">
        <v>136</v>
      </c>
    </row>
    <row r="50" ht="15.75" customHeight="1">
      <c r="A50" s="84" t="s">
        <v>95</v>
      </c>
      <c r="B50" s="85"/>
      <c r="C50" s="210"/>
      <c r="D50" s="211">
        <f t="shared" ref="D50:F50" si="104">SUM(D$41:D$49)</f>
        <v>460</v>
      </c>
      <c r="E50" s="211">
        <f t="shared" si="104"/>
        <v>0</v>
      </c>
      <c r="F50" s="211">
        <f t="shared" si="104"/>
        <v>-460</v>
      </c>
      <c r="G50" s="212"/>
      <c r="H50" s="211">
        <f t="shared" ref="H50:J50" si="105">SUM(H$41:H$49)</f>
        <v>460</v>
      </c>
      <c r="I50" s="211">
        <f t="shared" si="105"/>
        <v>0</v>
      </c>
      <c r="J50" s="211">
        <f t="shared" si="105"/>
        <v>-460</v>
      </c>
      <c r="K50" s="213"/>
      <c r="L50" s="211">
        <f t="shared" ref="L50:N50" si="106">SUM(L$41:L$49)</f>
        <v>460</v>
      </c>
      <c r="M50" s="211">
        <f t="shared" si="106"/>
        <v>0</v>
      </c>
      <c r="N50" s="211">
        <f t="shared" si="106"/>
        <v>-460</v>
      </c>
      <c r="O50" s="213"/>
      <c r="P50" s="211">
        <f t="shared" ref="P50:R50" si="107">SUM(P$41:P$49)</f>
        <v>460</v>
      </c>
      <c r="Q50" s="211">
        <f t="shared" si="107"/>
        <v>0</v>
      </c>
      <c r="R50" s="211">
        <f t="shared" si="107"/>
        <v>-460</v>
      </c>
      <c r="S50" s="213"/>
      <c r="T50" s="211">
        <f t="shared" ref="T50:V50" si="108">SUM(T$41:T$49)</f>
        <v>460</v>
      </c>
      <c r="U50" s="211">
        <f t="shared" si="108"/>
        <v>0</v>
      </c>
      <c r="V50" s="211">
        <f t="shared" si="108"/>
        <v>-460</v>
      </c>
      <c r="W50" s="213"/>
      <c r="X50" s="211">
        <f t="shared" ref="X50:Z50" si="109">SUM(X$41:X$49)</f>
        <v>460</v>
      </c>
      <c r="Y50" s="211">
        <f t="shared" si="109"/>
        <v>0</v>
      </c>
      <c r="Z50" s="211">
        <f t="shared" si="109"/>
        <v>-460</v>
      </c>
      <c r="AA50" s="213"/>
      <c r="AB50" s="211">
        <f t="shared" ref="AB50:AD50" si="110">SUM(AB$41:AB$49)</f>
        <v>460</v>
      </c>
      <c r="AC50" s="211">
        <f t="shared" si="110"/>
        <v>0</v>
      </c>
      <c r="AD50" s="211">
        <f t="shared" si="110"/>
        <v>-460</v>
      </c>
      <c r="AE50" s="213"/>
      <c r="AF50" s="211">
        <f t="shared" ref="AF50:AH50" si="111">SUM(AF$41:AF$49)</f>
        <v>460</v>
      </c>
      <c r="AG50" s="211">
        <f t="shared" si="111"/>
        <v>0</v>
      </c>
      <c r="AH50" s="211">
        <f t="shared" si="111"/>
        <v>-460</v>
      </c>
      <c r="AI50" s="213"/>
      <c r="AJ50" s="211">
        <f t="shared" ref="AJ50:AL50" si="112">SUM(AJ$41:AJ$49)</f>
        <v>460</v>
      </c>
      <c r="AK50" s="211">
        <f t="shared" si="112"/>
        <v>0</v>
      </c>
      <c r="AL50" s="211">
        <f t="shared" si="112"/>
        <v>-460</v>
      </c>
      <c r="AM50" s="213"/>
      <c r="AN50" s="211">
        <f t="shared" ref="AN50:AP50" si="113">SUM(AN$41:AN$49)</f>
        <v>460</v>
      </c>
      <c r="AO50" s="211">
        <f t="shared" si="113"/>
        <v>0</v>
      </c>
      <c r="AP50" s="211">
        <f t="shared" si="113"/>
        <v>-460</v>
      </c>
      <c r="AQ50" s="213"/>
      <c r="AR50" s="211">
        <f t="shared" ref="AR50:AT50" si="114">SUM(AR$41:AR$49)</f>
        <v>460</v>
      </c>
      <c r="AS50" s="211">
        <f t="shared" si="114"/>
        <v>0</v>
      </c>
      <c r="AT50" s="211">
        <f t="shared" si="114"/>
        <v>-460</v>
      </c>
      <c r="AU50" s="213"/>
      <c r="AV50" s="211">
        <f t="shared" ref="AV50:AX50" si="115">SUM(AV$41:AV$49)</f>
        <v>460</v>
      </c>
      <c r="AW50" s="211">
        <f t="shared" si="115"/>
        <v>0</v>
      </c>
      <c r="AX50" s="211">
        <f t="shared" si="115"/>
        <v>-460</v>
      </c>
      <c r="AY50" s="214"/>
      <c r="AZ50" s="215">
        <f t="shared" ref="AZ50:BB50" si="116">SUM(AZ$41:AZ$49)</f>
        <v>5520</v>
      </c>
      <c r="BA50" s="215">
        <f t="shared" si="116"/>
        <v>0</v>
      </c>
      <c r="BB50" s="215">
        <f t="shared" si="116"/>
        <v>-5520</v>
      </c>
      <c r="BC50" s="216" t="str">
        <f>+BA50/$BA$19</f>
        <v>#DIV/0!</v>
      </c>
    </row>
    <row r="51" ht="15.75" customHeight="1">
      <c r="A51" s="88"/>
      <c r="B51" s="24"/>
      <c r="C51" s="25"/>
      <c r="D51" s="217"/>
      <c r="E51" s="217"/>
      <c r="F51" s="217"/>
      <c r="G51" s="149"/>
      <c r="H51" s="217"/>
      <c r="I51" s="217"/>
      <c r="J51" s="217"/>
      <c r="K51" s="149"/>
      <c r="L51" s="217"/>
      <c r="M51" s="217"/>
      <c r="N51" s="217"/>
      <c r="O51" s="149"/>
      <c r="P51" s="217"/>
      <c r="Q51" s="217"/>
      <c r="R51" s="217"/>
      <c r="S51" s="149"/>
      <c r="T51" s="217"/>
      <c r="U51" s="217"/>
      <c r="V51" s="217"/>
      <c r="W51" s="149"/>
      <c r="X51" s="217"/>
      <c r="Y51" s="217"/>
      <c r="Z51" s="217"/>
      <c r="AA51" s="149"/>
      <c r="AB51" s="217"/>
      <c r="AC51" s="217"/>
      <c r="AD51" s="217"/>
      <c r="AE51" s="149"/>
      <c r="AF51" s="217"/>
      <c r="AG51" s="217"/>
      <c r="AH51" s="217"/>
      <c r="AI51" s="149"/>
      <c r="AJ51" s="217"/>
      <c r="AK51" s="217"/>
      <c r="AL51" s="217"/>
      <c r="AM51" s="149"/>
      <c r="AN51" s="217"/>
      <c r="AO51" s="217"/>
      <c r="AP51" s="217"/>
      <c r="AQ51" s="149"/>
      <c r="AR51" s="217"/>
      <c r="AS51" s="217"/>
      <c r="AT51" s="217"/>
      <c r="AU51" s="149"/>
      <c r="AV51" s="217"/>
      <c r="AW51" s="217"/>
      <c r="AX51" s="217"/>
      <c r="AY51" s="149"/>
      <c r="AZ51" s="149"/>
      <c r="BA51" s="217"/>
      <c r="BB51" s="217"/>
      <c r="BC51" s="24"/>
    </row>
    <row r="52" ht="15.75" customHeight="1">
      <c r="A52" s="88"/>
      <c r="B52" s="24"/>
      <c r="C52" s="25"/>
      <c r="D52" s="217"/>
      <c r="E52" s="217"/>
      <c r="F52" s="217"/>
      <c r="G52" s="149"/>
      <c r="H52" s="217"/>
      <c r="I52" s="217"/>
      <c r="J52" s="217"/>
      <c r="K52" s="149"/>
      <c r="L52" s="217"/>
      <c r="M52" s="217"/>
      <c r="N52" s="217"/>
      <c r="O52" s="149"/>
      <c r="P52" s="217"/>
      <c r="Q52" s="217"/>
      <c r="R52" s="217"/>
      <c r="S52" s="149"/>
      <c r="T52" s="217"/>
      <c r="U52" s="217"/>
      <c r="V52" s="217"/>
      <c r="W52" s="149"/>
      <c r="X52" s="217"/>
      <c r="Y52" s="217"/>
      <c r="Z52" s="217"/>
      <c r="AA52" s="149"/>
      <c r="AB52" s="217"/>
      <c r="AC52" s="217"/>
      <c r="AD52" s="217"/>
      <c r="AE52" s="149"/>
      <c r="AF52" s="217"/>
      <c r="AG52" s="217"/>
      <c r="AH52" s="217"/>
      <c r="AI52" s="149"/>
      <c r="AJ52" s="217"/>
      <c r="AK52" s="217"/>
      <c r="AL52" s="217"/>
      <c r="AM52" s="149"/>
      <c r="AN52" s="217"/>
      <c r="AO52" s="217"/>
      <c r="AP52" s="217"/>
      <c r="AQ52" s="149"/>
      <c r="AR52" s="217"/>
      <c r="AS52" s="217"/>
      <c r="AT52" s="217"/>
      <c r="AU52" s="149"/>
      <c r="AV52" s="217"/>
      <c r="AW52" s="217"/>
      <c r="AX52" s="217"/>
      <c r="AY52" s="149"/>
      <c r="AZ52" s="149"/>
      <c r="BA52" s="217"/>
      <c r="BB52" s="217"/>
      <c r="BC52" s="24"/>
    </row>
    <row r="53" ht="15.75" customHeight="1">
      <c r="A53" s="88"/>
      <c r="B53" s="24"/>
      <c r="C53" s="25"/>
      <c r="D53" s="218" t="s">
        <v>118</v>
      </c>
      <c r="E53" s="193"/>
      <c r="F53" s="85"/>
      <c r="G53" s="149"/>
      <c r="H53" s="218" t="s">
        <v>119</v>
      </c>
      <c r="I53" s="193"/>
      <c r="J53" s="85"/>
      <c r="K53" s="149"/>
      <c r="L53" s="218" t="s">
        <v>120</v>
      </c>
      <c r="M53" s="193"/>
      <c r="N53" s="85"/>
      <c r="O53" s="149"/>
      <c r="P53" s="218" t="s">
        <v>121</v>
      </c>
      <c r="Q53" s="193"/>
      <c r="R53" s="85"/>
      <c r="S53" s="149"/>
      <c r="T53" s="218" t="s">
        <v>122</v>
      </c>
      <c r="U53" s="193"/>
      <c r="V53" s="85"/>
      <c r="W53" s="149"/>
      <c r="X53" s="218" t="s">
        <v>123</v>
      </c>
      <c r="Y53" s="193"/>
      <c r="Z53" s="85"/>
      <c r="AA53" s="149"/>
      <c r="AB53" s="218" t="s">
        <v>124</v>
      </c>
      <c r="AC53" s="193"/>
      <c r="AD53" s="85"/>
      <c r="AE53" s="149"/>
      <c r="AF53" s="218" t="s">
        <v>125</v>
      </c>
      <c r="AG53" s="193"/>
      <c r="AH53" s="85"/>
      <c r="AI53" s="149"/>
      <c r="AJ53" s="218" t="s">
        <v>126</v>
      </c>
      <c r="AK53" s="193"/>
      <c r="AL53" s="85"/>
      <c r="AM53" s="149"/>
      <c r="AN53" s="218" t="s">
        <v>127</v>
      </c>
      <c r="AO53" s="193"/>
      <c r="AP53" s="85"/>
      <c r="AQ53" s="149"/>
      <c r="AR53" s="218" t="s">
        <v>128</v>
      </c>
      <c r="AS53" s="193"/>
      <c r="AT53" s="85"/>
      <c r="AU53" s="149"/>
      <c r="AV53" s="218" t="s">
        <v>129</v>
      </c>
      <c r="AW53" s="193"/>
      <c r="AX53" s="85"/>
      <c r="AY53" s="149"/>
      <c r="AZ53" s="219" t="s">
        <v>93</v>
      </c>
      <c r="BA53" s="195"/>
      <c r="BB53" s="196"/>
      <c r="BC53" s="24"/>
    </row>
    <row r="54" ht="15.75" customHeight="1">
      <c r="A54" s="70" t="s">
        <v>79</v>
      </c>
      <c r="B54" s="71" t="s">
        <v>80</v>
      </c>
      <c r="C54" s="197"/>
      <c r="D54" s="220" t="s">
        <v>131</v>
      </c>
      <c r="E54" s="220" t="s">
        <v>132</v>
      </c>
      <c r="F54" s="220" t="s">
        <v>133</v>
      </c>
      <c r="G54" s="221"/>
      <c r="H54" s="220" t="s">
        <v>131</v>
      </c>
      <c r="I54" s="220" t="s">
        <v>132</v>
      </c>
      <c r="J54" s="220" t="s">
        <v>133</v>
      </c>
      <c r="K54" s="162"/>
      <c r="L54" s="220" t="s">
        <v>131</v>
      </c>
      <c r="M54" s="220" t="s">
        <v>132</v>
      </c>
      <c r="N54" s="220" t="s">
        <v>133</v>
      </c>
      <c r="O54" s="162"/>
      <c r="P54" s="220" t="s">
        <v>131</v>
      </c>
      <c r="Q54" s="220" t="s">
        <v>132</v>
      </c>
      <c r="R54" s="220" t="s">
        <v>133</v>
      </c>
      <c r="S54" s="162"/>
      <c r="T54" s="220" t="s">
        <v>131</v>
      </c>
      <c r="U54" s="220" t="s">
        <v>132</v>
      </c>
      <c r="V54" s="220" t="s">
        <v>133</v>
      </c>
      <c r="W54" s="162"/>
      <c r="X54" s="220" t="s">
        <v>131</v>
      </c>
      <c r="Y54" s="220" t="s">
        <v>132</v>
      </c>
      <c r="Z54" s="220" t="s">
        <v>133</v>
      </c>
      <c r="AA54" s="162"/>
      <c r="AB54" s="220" t="s">
        <v>131</v>
      </c>
      <c r="AC54" s="220" t="s">
        <v>132</v>
      </c>
      <c r="AD54" s="220" t="s">
        <v>133</v>
      </c>
      <c r="AE54" s="162"/>
      <c r="AF54" s="220" t="s">
        <v>131</v>
      </c>
      <c r="AG54" s="220" t="s">
        <v>132</v>
      </c>
      <c r="AH54" s="220" t="s">
        <v>133</v>
      </c>
      <c r="AI54" s="162"/>
      <c r="AJ54" s="220" t="s">
        <v>131</v>
      </c>
      <c r="AK54" s="220" t="s">
        <v>132</v>
      </c>
      <c r="AL54" s="220" t="s">
        <v>133</v>
      </c>
      <c r="AM54" s="162"/>
      <c r="AN54" s="220" t="s">
        <v>131</v>
      </c>
      <c r="AO54" s="220" t="s">
        <v>132</v>
      </c>
      <c r="AP54" s="220" t="s">
        <v>133</v>
      </c>
      <c r="AQ54" s="162"/>
      <c r="AR54" s="220" t="s">
        <v>131</v>
      </c>
      <c r="AS54" s="220" t="s">
        <v>132</v>
      </c>
      <c r="AT54" s="220" t="s">
        <v>133</v>
      </c>
      <c r="AU54" s="162"/>
      <c r="AV54" s="220" t="s">
        <v>131</v>
      </c>
      <c r="AW54" s="220" t="s">
        <v>132</v>
      </c>
      <c r="AX54" s="220" t="s">
        <v>133</v>
      </c>
      <c r="AY54" s="221"/>
      <c r="AZ54" s="222" t="s">
        <v>131</v>
      </c>
      <c r="BA54" s="222" t="s">
        <v>132</v>
      </c>
      <c r="BB54" s="222" t="s">
        <v>133</v>
      </c>
      <c r="BC54" s="24"/>
    </row>
    <row r="55" ht="15.75" customHeight="1">
      <c r="A55" s="75" t="s">
        <v>102</v>
      </c>
      <c r="B55" s="76" t="str">
        <f>+'3_ PRESUPUESTO'!C50</f>
        <v>Supermercado</v>
      </c>
      <c r="C55" s="201"/>
      <c r="D55" s="202">
        <f>+'3_ PRESUPUESTO'!D50</f>
        <v>200</v>
      </c>
      <c r="E55" s="202"/>
      <c r="F55" s="202">
        <f t="shared" ref="F55:F59" si="118">+E55-D55</f>
        <v>-200</v>
      </c>
      <c r="G55" s="203"/>
      <c r="H55" s="202">
        <f>+'3_ PRESUPUESTO'!E50</f>
        <v>200</v>
      </c>
      <c r="I55" s="202"/>
      <c r="J55" s="202">
        <f t="shared" ref="J55:J59" si="119">+I55-H55</f>
        <v>-200</v>
      </c>
      <c r="K55" s="149"/>
      <c r="L55" s="202">
        <f>+'3_ PRESUPUESTO'!F50</f>
        <v>200</v>
      </c>
      <c r="M55" s="202"/>
      <c r="N55" s="202">
        <f t="shared" ref="N55:N59" si="120">+M55-L55</f>
        <v>-200</v>
      </c>
      <c r="O55" s="149"/>
      <c r="P55" s="202">
        <f>+'3_ PRESUPUESTO'!G50</f>
        <v>200</v>
      </c>
      <c r="Q55" s="202"/>
      <c r="R55" s="202">
        <f t="shared" ref="R55:R59" si="121">+Q55-P55</f>
        <v>-200</v>
      </c>
      <c r="S55" s="149"/>
      <c r="T55" s="202">
        <f>+'3_ PRESUPUESTO'!H50</f>
        <v>200</v>
      </c>
      <c r="U55" s="202"/>
      <c r="V55" s="202">
        <f t="shared" ref="V55:V59" si="122">+U55-T55</f>
        <v>-200</v>
      </c>
      <c r="W55" s="149"/>
      <c r="X55" s="202">
        <f>+'3_ PRESUPUESTO'!I50</f>
        <v>200</v>
      </c>
      <c r="Y55" s="202"/>
      <c r="Z55" s="202">
        <f t="shared" ref="Z55:Z59" si="123">+Y55-X55</f>
        <v>-200</v>
      </c>
      <c r="AA55" s="149"/>
      <c r="AB55" s="202">
        <f>+'3_ PRESUPUESTO'!J50</f>
        <v>200</v>
      </c>
      <c r="AC55" s="202"/>
      <c r="AD55" s="202">
        <f t="shared" ref="AD55:AD59" si="124">+AC55-AB55</f>
        <v>-200</v>
      </c>
      <c r="AE55" s="149"/>
      <c r="AF55" s="202">
        <f>+'3_ PRESUPUESTO'!K50</f>
        <v>200</v>
      </c>
      <c r="AG55" s="202"/>
      <c r="AH55" s="202">
        <f t="shared" ref="AH55:AH59" si="125">+AG55-AF55</f>
        <v>-200</v>
      </c>
      <c r="AI55" s="149"/>
      <c r="AJ55" s="202">
        <f>+'3_ PRESUPUESTO'!L50</f>
        <v>200</v>
      </c>
      <c r="AK55" s="202"/>
      <c r="AL55" s="202">
        <f t="shared" ref="AL55:AL59" si="126">+AK55-AJ55</f>
        <v>-200</v>
      </c>
      <c r="AM55" s="149"/>
      <c r="AN55" s="202">
        <f>+'3_ PRESUPUESTO'!M50</f>
        <v>200</v>
      </c>
      <c r="AO55" s="202"/>
      <c r="AP55" s="202">
        <f t="shared" ref="AP55:AP59" si="127">+AO55-AN55</f>
        <v>-200</v>
      </c>
      <c r="AQ55" s="149"/>
      <c r="AR55" s="202">
        <f>+'3_ PRESUPUESTO'!N50</f>
        <v>200</v>
      </c>
      <c r="AS55" s="202"/>
      <c r="AT55" s="202">
        <f t="shared" ref="AT55:AT59" si="128">+AS55-AR55</f>
        <v>-200</v>
      </c>
      <c r="AU55" s="149"/>
      <c r="AV55" s="202">
        <f>+'3_ PRESUPUESTO'!O50</f>
        <v>200</v>
      </c>
      <c r="AW55" s="202"/>
      <c r="AX55" s="202">
        <f t="shared" ref="AX55:AX59" si="129">+AW55-AV55</f>
        <v>-200</v>
      </c>
      <c r="AY55" s="204"/>
      <c r="AZ55" s="223">
        <f t="shared" ref="AZ55:BA55" si="117">+AV55+AR55+AN55+AJ55+AF55+AB55+X55+T55+P55+L55+H55+D55</f>
        <v>2400</v>
      </c>
      <c r="BA55" s="223">
        <f t="shared" si="117"/>
        <v>0</v>
      </c>
      <c r="BB55" s="223">
        <f t="shared" ref="BB55:BB59" si="131">+BA55-AZ55</f>
        <v>-2400</v>
      </c>
      <c r="BC55" s="24" t="s">
        <v>136</v>
      </c>
    </row>
    <row r="56" ht="15.75" customHeight="1">
      <c r="A56" s="80"/>
      <c r="B56" s="76" t="str">
        <f>+'3_ PRESUPUESTO'!C51</f>
        <v>otros</v>
      </c>
      <c r="C56" s="201"/>
      <c r="D56" s="202" t="str">
        <f>+'3_ PRESUPUESTO'!D51</f>
        <v/>
      </c>
      <c r="E56" s="206"/>
      <c r="F56" s="206">
        <f t="shared" si="118"/>
        <v>0</v>
      </c>
      <c r="G56" s="203"/>
      <c r="H56" s="202" t="str">
        <f>+'3_ PRESUPUESTO'!E51</f>
        <v/>
      </c>
      <c r="I56" s="206"/>
      <c r="J56" s="206">
        <f t="shared" si="119"/>
        <v>0</v>
      </c>
      <c r="K56" s="149"/>
      <c r="L56" s="202" t="str">
        <f>+'3_ PRESUPUESTO'!F51</f>
        <v/>
      </c>
      <c r="M56" s="206"/>
      <c r="N56" s="206">
        <f t="shared" si="120"/>
        <v>0</v>
      </c>
      <c r="O56" s="149"/>
      <c r="P56" s="202" t="str">
        <f>+'3_ PRESUPUESTO'!G51</f>
        <v/>
      </c>
      <c r="Q56" s="206"/>
      <c r="R56" s="206">
        <f t="shared" si="121"/>
        <v>0</v>
      </c>
      <c r="S56" s="149"/>
      <c r="T56" s="202" t="str">
        <f>+'3_ PRESUPUESTO'!H51</f>
        <v/>
      </c>
      <c r="U56" s="206"/>
      <c r="V56" s="206">
        <f t="shared" si="122"/>
        <v>0</v>
      </c>
      <c r="W56" s="149"/>
      <c r="X56" s="202" t="str">
        <f>+'3_ PRESUPUESTO'!I51</f>
        <v/>
      </c>
      <c r="Y56" s="206"/>
      <c r="Z56" s="206">
        <f t="shared" si="123"/>
        <v>0</v>
      </c>
      <c r="AA56" s="149"/>
      <c r="AB56" s="202" t="str">
        <f>+'3_ PRESUPUESTO'!J51</f>
        <v/>
      </c>
      <c r="AC56" s="206"/>
      <c r="AD56" s="206">
        <f t="shared" si="124"/>
        <v>0</v>
      </c>
      <c r="AE56" s="149"/>
      <c r="AF56" s="202" t="str">
        <f>+'3_ PRESUPUESTO'!K51</f>
        <v/>
      </c>
      <c r="AG56" s="206"/>
      <c r="AH56" s="206">
        <f t="shared" si="125"/>
        <v>0</v>
      </c>
      <c r="AI56" s="149"/>
      <c r="AJ56" s="202" t="str">
        <f>+'3_ PRESUPUESTO'!L51</f>
        <v/>
      </c>
      <c r="AK56" s="206"/>
      <c r="AL56" s="206">
        <f t="shared" si="126"/>
        <v>0</v>
      </c>
      <c r="AM56" s="149"/>
      <c r="AN56" s="202" t="str">
        <f>+'3_ PRESUPUESTO'!M51</f>
        <v/>
      </c>
      <c r="AO56" s="206"/>
      <c r="AP56" s="206">
        <f t="shared" si="127"/>
        <v>0</v>
      </c>
      <c r="AQ56" s="149"/>
      <c r="AR56" s="202" t="str">
        <f>+'3_ PRESUPUESTO'!N51</f>
        <v/>
      </c>
      <c r="AS56" s="206"/>
      <c r="AT56" s="206">
        <f t="shared" si="128"/>
        <v>0</v>
      </c>
      <c r="AU56" s="149"/>
      <c r="AV56" s="202" t="str">
        <f>+'3_ PRESUPUESTO'!O51</f>
        <v/>
      </c>
      <c r="AW56" s="206"/>
      <c r="AX56" s="206">
        <f t="shared" si="129"/>
        <v>0</v>
      </c>
      <c r="AY56" s="204"/>
      <c r="AZ56" s="207">
        <f t="shared" ref="AZ56:BA56" si="130">+AV56+AR56+AN56+AJ56+AF56+AB56+X56+T56+P56+L56+H56+D56</f>
        <v>0</v>
      </c>
      <c r="BA56" s="207">
        <f t="shared" si="130"/>
        <v>0</v>
      </c>
      <c r="BB56" s="207">
        <f t="shared" si="131"/>
        <v>0</v>
      </c>
      <c r="BC56" s="24" t="s">
        <v>136</v>
      </c>
    </row>
    <row r="57" ht="15.75" customHeight="1">
      <c r="A57" s="80"/>
      <c r="B57" s="76" t="str">
        <f>+'3_ PRESUPUESTO'!C52</f>
        <v>Limpieza</v>
      </c>
      <c r="C57" s="201"/>
      <c r="D57" s="202" t="str">
        <f>+'3_ PRESUPUESTO'!D52</f>
        <v/>
      </c>
      <c r="E57" s="206"/>
      <c r="F57" s="206">
        <f t="shared" si="118"/>
        <v>0</v>
      </c>
      <c r="G57" s="203"/>
      <c r="H57" s="202" t="str">
        <f>+'3_ PRESUPUESTO'!E52</f>
        <v/>
      </c>
      <c r="I57" s="206"/>
      <c r="J57" s="206">
        <f t="shared" si="119"/>
        <v>0</v>
      </c>
      <c r="K57" s="149"/>
      <c r="L57" s="202" t="str">
        <f>+'3_ PRESUPUESTO'!F52</f>
        <v/>
      </c>
      <c r="M57" s="206"/>
      <c r="N57" s="206">
        <f t="shared" si="120"/>
        <v>0</v>
      </c>
      <c r="O57" s="149"/>
      <c r="P57" s="202" t="str">
        <f>+'3_ PRESUPUESTO'!G52</f>
        <v/>
      </c>
      <c r="Q57" s="206"/>
      <c r="R57" s="206">
        <f t="shared" si="121"/>
        <v>0</v>
      </c>
      <c r="S57" s="149"/>
      <c r="T57" s="202" t="str">
        <f>+'3_ PRESUPUESTO'!H52</f>
        <v/>
      </c>
      <c r="U57" s="206"/>
      <c r="V57" s="206">
        <f t="shared" si="122"/>
        <v>0</v>
      </c>
      <c r="W57" s="149"/>
      <c r="X57" s="202" t="str">
        <f>+'3_ PRESUPUESTO'!I52</f>
        <v/>
      </c>
      <c r="Y57" s="206"/>
      <c r="Z57" s="206">
        <f t="shared" si="123"/>
        <v>0</v>
      </c>
      <c r="AA57" s="149"/>
      <c r="AB57" s="202" t="str">
        <f>+'3_ PRESUPUESTO'!J52</f>
        <v/>
      </c>
      <c r="AC57" s="206"/>
      <c r="AD57" s="206">
        <f t="shared" si="124"/>
        <v>0</v>
      </c>
      <c r="AE57" s="149"/>
      <c r="AF57" s="202" t="str">
        <f>+'3_ PRESUPUESTO'!K52</f>
        <v/>
      </c>
      <c r="AG57" s="206"/>
      <c r="AH57" s="206">
        <f t="shared" si="125"/>
        <v>0</v>
      </c>
      <c r="AI57" s="149"/>
      <c r="AJ57" s="202" t="str">
        <f>+'3_ PRESUPUESTO'!L52</f>
        <v/>
      </c>
      <c r="AK57" s="206"/>
      <c r="AL57" s="206">
        <f t="shared" si="126"/>
        <v>0</v>
      </c>
      <c r="AM57" s="149"/>
      <c r="AN57" s="202" t="str">
        <f>+'3_ PRESUPUESTO'!M52</f>
        <v/>
      </c>
      <c r="AO57" s="206"/>
      <c r="AP57" s="206">
        <f t="shared" si="127"/>
        <v>0</v>
      </c>
      <c r="AQ57" s="149"/>
      <c r="AR57" s="202" t="str">
        <f>+'3_ PRESUPUESTO'!N52</f>
        <v/>
      </c>
      <c r="AS57" s="206"/>
      <c r="AT57" s="206">
        <f t="shared" si="128"/>
        <v>0</v>
      </c>
      <c r="AU57" s="149"/>
      <c r="AV57" s="202" t="str">
        <f>+'3_ PRESUPUESTO'!O52</f>
        <v/>
      </c>
      <c r="AW57" s="206"/>
      <c r="AX57" s="206">
        <f t="shared" si="129"/>
        <v>0</v>
      </c>
      <c r="AY57" s="204"/>
      <c r="AZ57" s="207">
        <f t="shared" ref="AZ57:BA57" si="132">+AV57+AR57+AN57+AJ57+AF57+AB57+X57+T57+P57+L57+H57+D57</f>
        <v>0</v>
      </c>
      <c r="BA57" s="207">
        <f t="shared" si="132"/>
        <v>0</v>
      </c>
      <c r="BB57" s="207">
        <f t="shared" si="131"/>
        <v>0</v>
      </c>
      <c r="BC57" s="24" t="s">
        <v>136</v>
      </c>
    </row>
    <row r="58" ht="15.75" customHeight="1">
      <c r="A58" s="80"/>
      <c r="B58" s="76" t="str">
        <f>+'3_ PRESUPUESTO'!C53</f>
        <v>Otros</v>
      </c>
      <c r="C58" s="201"/>
      <c r="D58" s="202" t="str">
        <f>+'3_ PRESUPUESTO'!D53</f>
        <v/>
      </c>
      <c r="E58" s="206"/>
      <c r="F58" s="206">
        <f t="shared" si="118"/>
        <v>0</v>
      </c>
      <c r="G58" s="203"/>
      <c r="H58" s="202" t="str">
        <f>+'3_ PRESUPUESTO'!E53</f>
        <v/>
      </c>
      <c r="I58" s="206"/>
      <c r="J58" s="206">
        <f t="shared" si="119"/>
        <v>0</v>
      </c>
      <c r="K58" s="149"/>
      <c r="L58" s="202" t="str">
        <f>+'3_ PRESUPUESTO'!F53</f>
        <v/>
      </c>
      <c r="M58" s="206"/>
      <c r="N58" s="206">
        <f t="shared" si="120"/>
        <v>0</v>
      </c>
      <c r="O58" s="149"/>
      <c r="P58" s="202" t="str">
        <f>+'3_ PRESUPUESTO'!G53</f>
        <v/>
      </c>
      <c r="Q58" s="206"/>
      <c r="R58" s="206">
        <f t="shared" si="121"/>
        <v>0</v>
      </c>
      <c r="S58" s="149"/>
      <c r="T58" s="202" t="str">
        <f>+'3_ PRESUPUESTO'!H53</f>
        <v/>
      </c>
      <c r="U58" s="206"/>
      <c r="V58" s="206">
        <f t="shared" si="122"/>
        <v>0</v>
      </c>
      <c r="W58" s="149"/>
      <c r="X58" s="202" t="str">
        <f>+'3_ PRESUPUESTO'!I53</f>
        <v/>
      </c>
      <c r="Y58" s="206"/>
      <c r="Z58" s="206">
        <f t="shared" si="123"/>
        <v>0</v>
      </c>
      <c r="AA58" s="149"/>
      <c r="AB58" s="202" t="str">
        <f>+'3_ PRESUPUESTO'!J53</f>
        <v/>
      </c>
      <c r="AC58" s="206"/>
      <c r="AD58" s="206">
        <f t="shared" si="124"/>
        <v>0</v>
      </c>
      <c r="AE58" s="149"/>
      <c r="AF58" s="202" t="str">
        <f>+'3_ PRESUPUESTO'!K53</f>
        <v/>
      </c>
      <c r="AG58" s="206"/>
      <c r="AH58" s="206">
        <f t="shared" si="125"/>
        <v>0</v>
      </c>
      <c r="AI58" s="149"/>
      <c r="AJ58" s="202" t="str">
        <f>+'3_ PRESUPUESTO'!L53</f>
        <v/>
      </c>
      <c r="AK58" s="206"/>
      <c r="AL58" s="206">
        <f t="shared" si="126"/>
        <v>0</v>
      </c>
      <c r="AM58" s="149"/>
      <c r="AN58" s="202" t="str">
        <f>+'3_ PRESUPUESTO'!M53</f>
        <v/>
      </c>
      <c r="AO58" s="206"/>
      <c r="AP58" s="206">
        <f t="shared" si="127"/>
        <v>0</v>
      </c>
      <c r="AQ58" s="149"/>
      <c r="AR58" s="202" t="str">
        <f>+'3_ PRESUPUESTO'!N53</f>
        <v/>
      </c>
      <c r="AS58" s="206"/>
      <c r="AT58" s="206">
        <f t="shared" si="128"/>
        <v>0</v>
      </c>
      <c r="AU58" s="149"/>
      <c r="AV58" s="202" t="str">
        <f>+'3_ PRESUPUESTO'!O53</f>
        <v/>
      </c>
      <c r="AW58" s="206"/>
      <c r="AX58" s="206">
        <f t="shared" si="129"/>
        <v>0</v>
      </c>
      <c r="AY58" s="204"/>
      <c r="AZ58" s="207">
        <f t="shared" ref="AZ58:BA58" si="133">+AV58+AR58+AN58+AJ58+AF58+AB58+X58+T58+P58+L58+H58+D58</f>
        <v>0</v>
      </c>
      <c r="BA58" s="207">
        <f t="shared" si="133"/>
        <v>0</v>
      </c>
      <c r="BB58" s="207">
        <f t="shared" si="131"/>
        <v>0</v>
      </c>
      <c r="BC58" s="24" t="s">
        <v>136</v>
      </c>
    </row>
    <row r="59" ht="15.75" customHeight="1">
      <c r="A59" s="92"/>
      <c r="B59" s="76" t="str">
        <f>+'3_ PRESUPUESTO'!C54</f>
        <v>Otros</v>
      </c>
      <c r="C59" s="201"/>
      <c r="D59" s="202" t="str">
        <f>+'3_ PRESUPUESTO'!D54</f>
        <v/>
      </c>
      <c r="E59" s="206"/>
      <c r="F59" s="206">
        <f t="shared" si="118"/>
        <v>0</v>
      </c>
      <c r="G59" s="203"/>
      <c r="H59" s="202" t="str">
        <f>+'3_ PRESUPUESTO'!E54</f>
        <v/>
      </c>
      <c r="I59" s="206"/>
      <c r="J59" s="206">
        <f t="shared" si="119"/>
        <v>0</v>
      </c>
      <c r="K59" s="149"/>
      <c r="L59" s="202" t="str">
        <f>+'3_ PRESUPUESTO'!F54</f>
        <v/>
      </c>
      <c r="M59" s="206"/>
      <c r="N59" s="206">
        <f t="shared" si="120"/>
        <v>0</v>
      </c>
      <c r="O59" s="149"/>
      <c r="P59" s="202" t="str">
        <f>+'3_ PRESUPUESTO'!G54</f>
        <v/>
      </c>
      <c r="Q59" s="206"/>
      <c r="R59" s="206">
        <f t="shared" si="121"/>
        <v>0</v>
      </c>
      <c r="S59" s="149"/>
      <c r="T59" s="202" t="str">
        <f>+'3_ PRESUPUESTO'!H54</f>
        <v/>
      </c>
      <c r="U59" s="206"/>
      <c r="V59" s="206">
        <f t="shared" si="122"/>
        <v>0</v>
      </c>
      <c r="W59" s="149"/>
      <c r="X59" s="202" t="str">
        <f>+'3_ PRESUPUESTO'!I54</f>
        <v/>
      </c>
      <c r="Y59" s="206"/>
      <c r="Z59" s="206">
        <f t="shared" si="123"/>
        <v>0</v>
      </c>
      <c r="AA59" s="149"/>
      <c r="AB59" s="202" t="str">
        <f>+'3_ PRESUPUESTO'!J54</f>
        <v/>
      </c>
      <c r="AC59" s="206"/>
      <c r="AD59" s="206">
        <f t="shared" si="124"/>
        <v>0</v>
      </c>
      <c r="AE59" s="149"/>
      <c r="AF59" s="202" t="str">
        <f>+'3_ PRESUPUESTO'!K54</f>
        <v/>
      </c>
      <c r="AG59" s="206"/>
      <c r="AH59" s="206">
        <f t="shared" si="125"/>
        <v>0</v>
      </c>
      <c r="AI59" s="149"/>
      <c r="AJ59" s="202" t="str">
        <f>+'3_ PRESUPUESTO'!L54</f>
        <v/>
      </c>
      <c r="AK59" s="206"/>
      <c r="AL59" s="206">
        <f t="shared" si="126"/>
        <v>0</v>
      </c>
      <c r="AM59" s="149"/>
      <c r="AN59" s="202" t="str">
        <f>+'3_ PRESUPUESTO'!M54</f>
        <v/>
      </c>
      <c r="AO59" s="206"/>
      <c r="AP59" s="206">
        <f t="shared" si="127"/>
        <v>0</v>
      </c>
      <c r="AQ59" s="149"/>
      <c r="AR59" s="202" t="str">
        <f>+'3_ PRESUPUESTO'!N54</f>
        <v/>
      </c>
      <c r="AS59" s="206"/>
      <c r="AT59" s="206">
        <f t="shared" si="128"/>
        <v>0</v>
      </c>
      <c r="AU59" s="149"/>
      <c r="AV59" s="202" t="str">
        <f>+'3_ PRESUPUESTO'!O54</f>
        <v/>
      </c>
      <c r="AW59" s="206"/>
      <c r="AX59" s="206">
        <f t="shared" si="129"/>
        <v>0</v>
      </c>
      <c r="AY59" s="204"/>
      <c r="AZ59" s="224">
        <f t="shared" ref="AZ59:BA59" si="134">+AV59+AR59+AN59+AJ59+AF59+AB59+X59+T59+P59+L59+H59+D59</f>
        <v>0</v>
      </c>
      <c r="BA59" s="224">
        <f t="shared" si="134"/>
        <v>0</v>
      </c>
      <c r="BB59" s="224">
        <f t="shared" si="131"/>
        <v>0</v>
      </c>
      <c r="BC59" s="24" t="s">
        <v>136</v>
      </c>
    </row>
    <row r="60" ht="15.75" customHeight="1">
      <c r="A60" s="84" t="s">
        <v>95</v>
      </c>
      <c r="B60" s="85"/>
      <c r="C60" s="210"/>
      <c r="D60" s="211">
        <f t="shared" ref="D60:F60" si="135">SUM(D$55:D$59)</f>
        <v>200</v>
      </c>
      <c r="E60" s="211">
        <f t="shared" si="135"/>
        <v>0</v>
      </c>
      <c r="F60" s="211">
        <f t="shared" si="135"/>
        <v>-200</v>
      </c>
      <c r="G60" s="212"/>
      <c r="H60" s="211">
        <f t="shared" ref="H60:J60" si="136">SUM(H$55:H$59)</f>
        <v>200</v>
      </c>
      <c r="I60" s="211">
        <f t="shared" si="136"/>
        <v>0</v>
      </c>
      <c r="J60" s="211">
        <f t="shared" si="136"/>
        <v>-200</v>
      </c>
      <c r="K60" s="213"/>
      <c r="L60" s="211">
        <f t="shared" ref="L60:N60" si="137">SUM(L$55:L$59)</f>
        <v>200</v>
      </c>
      <c r="M60" s="211">
        <f t="shared" si="137"/>
        <v>0</v>
      </c>
      <c r="N60" s="211">
        <f t="shared" si="137"/>
        <v>-200</v>
      </c>
      <c r="O60" s="213"/>
      <c r="P60" s="211">
        <f t="shared" ref="P60:R60" si="138">SUM(P$55:P$59)</f>
        <v>200</v>
      </c>
      <c r="Q60" s="211">
        <f t="shared" si="138"/>
        <v>0</v>
      </c>
      <c r="R60" s="211">
        <f t="shared" si="138"/>
        <v>-200</v>
      </c>
      <c r="S60" s="213"/>
      <c r="T60" s="211">
        <f t="shared" ref="T60:V60" si="139">SUM(T$55:T$59)</f>
        <v>200</v>
      </c>
      <c r="U60" s="211">
        <f t="shared" si="139"/>
        <v>0</v>
      </c>
      <c r="V60" s="211">
        <f t="shared" si="139"/>
        <v>-200</v>
      </c>
      <c r="W60" s="213"/>
      <c r="X60" s="211">
        <f t="shared" ref="X60:Z60" si="140">SUM(X$55:X$59)</f>
        <v>200</v>
      </c>
      <c r="Y60" s="211">
        <f t="shared" si="140"/>
        <v>0</v>
      </c>
      <c r="Z60" s="211">
        <f t="shared" si="140"/>
        <v>-200</v>
      </c>
      <c r="AA60" s="213"/>
      <c r="AB60" s="211">
        <f t="shared" ref="AB60:AD60" si="141">SUM(AB$55:AB$59)</f>
        <v>200</v>
      </c>
      <c r="AC60" s="211">
        <f t="shared" si="141"/>
        <v>0</v>
      </c>
      <c r="AD60" s="211">
        <f t="shared" si="141"/>
        <v>-200</v>
      </c>
      <c r="AE60" s="213"/>
      <c r="AF60" s="211">
        <f t="shared" ref="AF60:AH60" si="142">SUM(AF$55:AF$59)</f>
        <v>200</v>
      </c>
      <c r="AG60" s="211">
        <f t="shared" si="142"/>
        <v>0</v>
      </c>
      <c r="AH60" s="211">
        <f t="shared" si="142"/>
        <v>-200</v>
      </c>
      <c r="AI60" s="213"/>
      <c r="AJ60" s="211">
        <f t="shared" ref="AJ60:AL60" si="143">SUM(AJ$55:AJ$59)</f>
        <v>200</v>
      </c>
      <c r="AK60" s="211">
        <f t="shared" si="143"/>
        <v>0</v>
      </c>
      <c r="AL60" s="211">
        <f t="shared" si="143"/>
        <v>-200</v>
      </c>
      <c r="AM60" s="213"/>
      <c r="AN60" s="211">
        <f t="shared" ref="AN60:AP60" si="144">SUM(AN$55:AN$59)</f>
        <v>200</v>
      </c>
      <c r="AO60" s="211">
        <f t="shared" si="144"/>
        <v>0</v>
      </c>
      <c r="AP60" s="211">
        <f t="shared" si="144"/>
        <v>-200</v>
      </c>
      <c r="AQ60" s="213"/>
      <c r="AR60" s="211">
        <f t="shared" ref="AR60:AT60" si="145">SUM(AR$55:AR$59)</f>
        <v>200</v>
      </c>
      <c r="AS60" s="211">
        <f t="shared" si="145"/>
        <v>0</v>
      </c>
      <c r="AT60" s="211">
        <f t="shared" si="145"/>
        <v>-200</v>
      </c>
      <c r="AU60" s="213"/>
      <c r="AV60" s="211">
        <f t="shared" ref="AV60:AX60" si="146">SUM(AV$55:AV$59)</f>
        <v>200</v>
      </c>
      <c r="AW60" s="211">
        <f t="shared" si="146"/>
        <v>0</v>
      </c>
      <c r="AX60" s="211">
        <f t="shared" si="146"/>
        <v>-200</v>
      </c>
      <c r="AY60" s="214"/>
      <c r="AZ60" s="215">
        <f t="shared" ref="AZ60:BB60" si="147">SUM(AZ$55:AZ$59)</f>
        <v>2400</v>
      </c>
      <c r="BA60" s="215">
        <f t="shared" si="147"/>
        <v>0</v>
      </c>
      <c r="BB60" s="215">
        <f t="shared" si="147"/>
        <v>-2400</v>
      </c>
      <c r="BC60" s="216" t="str">
        <f>+BA60/$BA$19</f>
        <v>#DIV/0!</v>
      </c>
    </row>
    <row r="61" ht="15.75" customHeight="1">
      <c r="A61" s="24"/>
      <c r="B61" s="24"/>
      <c r="C61" s="25"/>
      <c r="D61" s="217"/>
      <c r="E61" s="217"/>
      <c r="F61" s="217"/>
      <c r="G61" s="149"/>
      <c r="H61" s="217"/>
      <c r="I61" s="217"/>
      <c r="J61" s="217"/>
      <c r="K61" s="149"/>
      <c r="L61" s="217"/>
      <c r="M61" s="217"/>
      <c r="N61" s="217"/>
      <c r="O61" s="149"/>
      <c r="P61" s="217"/>
      <c r="Q61" s="217"/>
      <c r="R61" s="217"/>
      <c r="S61" s="149"/>
      <c r="T61" s="217"/>
      <c r="U61" s="217"/>
      <c r="V61" s="217"/>
      <c r="W61" s="149"/>
      <c r="X61" s="217"/>
      <c r="Y61" s="217"/>
      <c r="Z61" s="217"/>
      <c r="AA61" s="149"/>
      <c r="AB61" s="217"/>
      <c r="AC61" s="217"/>
      <c r="AD61" s="217"/>
      <c r="AE61" s="149"/>
      <c r="AF61" s="217"/>
      <c r="AG61" s="217"/>
      <c r="AH61" s="217"/>
      <c r="AI61" s="149"/>
      <c r="AJ61" s="217"/>
      <c r="AK61" s="217"/>
      <c r="AL61" s="217"/>
      <c r="AM61" s="149"/>
      <c r="AN61" s="217"/>
      <c r="AO61" s="217"/>
      <c r="AP61" s="217"/>
      <c r="AQ61" s="149"/>
      <c r="AR61" s="217"/>
      <c r="AS61" s="217"/>
      <c r="AT61" s="217"/>
      <c r="AU61" s="149"/>
      <c r="AV61" s="217"/>
      <c r="AW61" s="217"/>
      <c r="AX61" s="217"/>
      <c r="AY61" s="149"/>
      <c r="AZ61" s="149"/>
      <c r="BA61" s="217"/>
      <c r="BB61" s="217"/>
      <c r="BC61" s="24"/>
    </row>
    <row r="62" ht="15.75" customHeight="1">
      <c r="A62" s="24"/>
      <c r="B62" s="24"/>
      <c r="C62" s="25"/>
      <c r="D62" s="217"/>
      <c r="E62" s="217"/>
      <c r="F62" s="217"/>
      <c r="G62" s="149"/>
      <c r="H62" s="217"/>
      <c r="I62" s="217"/>
      <c r="J62" s="217"/>
      <c r="K62" s="149"/>
      <c r="L62" s="217"/>
      <c r="M62" s="217"/>
      <c r="N62" s="217"/>
      <c r="O62" s="149"/>
      <c r="P62" s="217"/>
      <c r="Q62" s="217"/>
      <c r="R62" s="217"/>
      <c r="S62" s="149"/>
      <c r="T62" s="217"/>
      <c r="U62" s="217"/>
      <c r="V62" s="217"/>
      <c r="W62" s="149"/>
      <c r="X62" s="217"/>
      <c r="Y62" s="217"/>
      <c r="Z62" s="217"/>
      <c r="AA62" s="149"/>
      <c r="AB62" s="217"/>
      <c r="AC62" s="217"/>
      <c r="AD62" s="217"/>
      <c r="AE62" s="149"/>
      <c r="AF62" s="217"/>
      <c r="AG62" s="217"/>
      <c r="AH62" s="217"/>
      <c r="AI62" s="149"/>
      <c r="AJ62" s="217"/>
      <c r="AK62" s="217"/>
      <c r="AL62" s="217"/>
      <c r="AM62" s="149"/>
      <c r="AN62" s="217"/>
      <c r="AO62" s="217"/>
      <c r="AP62" s="217"/>
      <c r="AQ62" s="149"/>
      <c r="AR62" s="217"/>
      <c r="AS62" s="217"/>
      <c r="AT62" s="217"/>
      <c r="AU62" s="149"/>
      <c r="AV62" s="217"/>
      <c r="AW62" s="217"/>
      <c r="AX62" s="217"/>
      <c r="AY62" s="149"/>
      <c r="AZ62" s="149"/>
      <c r="BA62" s="217"/>
      <c r="BB62" s="217"/>
      <c r="BC62" s="24"/>
    </row>
    <row r="63" ht="15.75" customHeight="1">
      <c r="A63" s="24"/>
      <c r="B63" s="24"/>
      <c r="C63" s="25"/>
      <c r="D63" s="218" t="s">
        <v>118</v>
      </c>
      <c r="E63" s="193"/>
      <c r="F63" s="85"/>
      <c r="G63" s="149"/>
      <c r="H63" s="218" t="s">
        <v>119</v>
      </c>
      <c r="I63" s="193"/>
      <c r="J63" s="85"/>
      <c r="K63" s="149"/>
      <c r="L63" s="218" t="s">
        <v>120</v>
      </c>
      <c r="M63" s="193"/>
      <c r="N63" s="85"/>
      <c r="O63" s="149"/>
      <c r="P63" s="218" t="s">
        <v>121</v>
      </c>
      <c r="Q63" s="193"/>
      <c r="R63" s="85"/>
      <c r="S63" s="149"/>
      <c r="T63" s="218" t="s">
        <v>122</v>
      </c>
      <c r="U63" s="193"/>
      <c r="V63" s="85"/>
      <c r="W63" s="149"/>
      <c r="X63" s="218" t="s">
        <v>123</v>
      </c>
      <c r="Y63" s="193"/>
      <c r="Z63" s="85"/>
      <c r="AA63" s="149"/>
      <c r="AB63" s="218" t="s">
        <v>124</v>
      </c>
      <c r="AC63" s="193"/>
      <c r="AD63" s="85"/>
      <c r="AE63" s="149"/>
      <c r="AF63" s="218" t="s">
        <v>125</v>
      </c>
      <c r="AG63" s="193"/>
      <c r="AH63" s="85"/>
      <c r="AI63" s="149"/>
      <c r="AJ63" s="218" t="s">
        <v>126</v>
      </c>
      <c r="AK63" s="193"/>
      <c r="AL63" s="85"/>
      <c r="AM63" s="149"/>
      <c r="AN63" s="218" t="s">
        <v>127</v>
      </c>
      <c r="AO63" s="193"/>
      <c r="AP63" s="85"/>
      <c r="AQ63" s="149"/>
      <c r="AR63" s="218" t="s">
        <v>128</v>
      </c>
      <c r="AS63" s="193"/>
      <c r="AT63" s="85"/>
      <c r="AU63" s="149"/>
      <c r="AV63" s="218" t="s">
        <v>129</v>
      </c>
      <c r="AW63" s="193"/>
      <c r="AX63" s="85"/>
      <c r="AY63" s="149"/>
      <c r="AZ63" s="219" t="s">
        <v>93</v>
      </c>
      <c r="BA63" s="195"/>
      <c r="BB63" s="196"/>
      <c r="BC63" s="24"/>
    </row>
    <row r="64" ht="15.75" customHeight="1">
      <c r="A64" s="70" t="s">
        <v>79</v>
      </c>
      <c r="B64" s="71" t="s">
        <v>80</v>
      </c>
      <c r="C64" s="197"/>
      <c r="D64" s="220" t="s">
        <v>131</v>
      </c>
      <c r="E64" s="220" t="s">
        <v>132</v>
      </c>
      <c r="F64" s="220" t="s">
        <v>133</v>
      </c>
      <c r="G64" s="221"/>
      <c r="H64" s="220" t="s">
        <v>131</v>
      </c>
      <c r="I64" s="220" t="s">
        <v>132</v>
      </c>
      <c r="J64" s="220" t="s">
        <v>133</v>
      </c>
      <c r="K64" s="162"/>
      <c r="L64" s="220" t="s">
        <v>131</v>
      </c>
      <c r="M64" s="220" t="s">
        <v>132</v>
      </c>
      <c r="N64" s="220" t="s">
        <v>133</v>
      </c>
      <c r="O64" s="162"/>
      <c r="P64" s="220" t="s">
        <v>131</v>
      </c>
      <c r="Q64" s="220" t="s">
        <v>132</v>
      </c>
      <c r="R64" s="220" t="s">
        <v>133</v>
      </c>
      <c r="S64" s="162"/>
      <c r="T64" s="220" t="s">
        <v>131</v>
      </c>
      <c r="U64" s="220" t="s">
        <v>132</v>
      </c>
      <c r="V64" s="220" t="s">
        <v>133</v>
      </c>
      <c r="W64" s="162"/>
      <c r="X64" s="220" t="s">
        <v>131</v>
      </c>
      <c r="Y64" s="220" t="s">
        <v>132</v>
      </c>
      <c r="Z64" s="220" t="s">
        <v>133</v>
      </c>
      <c r="AA64" s="162"/>
      <c r="AB64" s="220" t="s">
        <v>131</v>
      </c>
      <c r="AC64" s="220" t="s">
        <v>132</v>
      </c>
      <c r="AD64" s="220" t="s">
        <v>133</v>
      </c>
      <c r="AE64" s="162"/>
      <c r="AF64" s="220" t="s">
        <v>131</v>
      </c>
      <c r="AG64" s="220" t="s">
        <v>132</v>
      </c>
      <c r="AH64" s="220" t="s">
        <v>133</v>
      </c>
      <c r="AI64" s="162"/>
      <c r="AJ64" s="220" t="s">
        <v>131</v>
      </c>
      <c r="AK64" s="220" t="s">
        <v>132</v>
      </c>
      <c r="AL64" s="220" t="s">
        <v>133</v>
      </c>
      <c r="AM64" s="162"/>
      <c r="AN64" s="220" t="s">
        <v>131</v>
      </c>
      <c r="AO64" s="220" t="s">
        <v>132</v>
      </c>
      <c r="AP64" s="220" t="s">
        <v>133</v>
      </c>
      <c r="AQ64" s="162"/>
      <c r="AR64" s="220" t="s">
        <v>131</v>
      </c>
      <c r="AS64" s="220" t="s">
        <v>132</v>
      </c>
      <c r="AT64" s="220" t="s">
        <v>133</v>
      </c>
      <c r="AU64" s="162"/>
      <c r="AV64" s="220" t="s">
        <v>131</v>
      </c>
      <c r="AW64" s="220" t="s">
        <v>132</v>
      </c>
      <c r="AX64" s="220" t="s">
        <v>133</v>
      </c>
      <c r="AY64" s="221"/>
      <c r="AZ64" s="222" t="s">
        <v>131</v>
      </c>
      <c r="BA64" s="222" t="s">
        <v>132</v>
      </c>
      <c r="BB64" s="222" t="s">
        <v>133</v>
      </c>
      <c r="BC64" s="24"/>
    </row>
    <row r="65" ht="15.75" customHeight="1">
      <c r="A65" s="93" t="s">
        <v>103</v>
      </c>
      <c r="B65" s="76" t="str">
        <f>+'3_ PRESUPUESTO'!C58</f>
        <v>Vehículo 2</v>
      </c>
      <c r="C65" s="201"/>
      <c r="D65" s="202" t="str">
        <f>+'3_ PRESUPUESTO'!D58</f>
        <v/>
      </c>
      <c r="E65" s="202"/>
      <c r="F65" s="202">
        <f t="shared" ref="F65:F76" si="149">+E65-D65</f>
        <v>0</v>
      </c>
      <c r="G65" s="203"/>
      <c r="H65" s="202" t="str">
        <f>+'3_ PRESUPUESTO'!E58</f>
        <v/>
      </c>
      <c r="I65" s="202"/>
      <c r="J65" s="202">
        <f t="shared" ref="J65:J76" si="150">+I65-H65</f>
        <v>0</v>
      </c>
      <c r="K65" s="149"/>
      <c r="L65" s="202" t="str">
        <f>+'3_ PRESUPUESTO'!F58</f>
        <v/>
      </c>
      <c r="M65" s="202"/>
      <c r="N65" s="202">
        <f t="shared" ref="N65:N76" si="151">+M65-L65</f>
        <v>0</v>
      </c>
      <c r="O65" s="149"/>
      <c r="P65" s="202" t="str">
        <f>+'3_ PRESUPUESTO'!G58</f>
        <v/>
      </c>
      <c r="Q65" s="202"/>
      <c r="R65" s="202">
        <f t="shared" ref="R65:R76" si="152">+Q65-P65</f>
        <v>0</v>
      </c>
      <c r="S65" s="149"/>
      <c r="T65" s="202" t="str">
        <f>+'3_ PRESUPUESTO'!H58</f>
        <v/>
      </c>
      <c r="U65" s="202"/>
      <c r="V65" s="202">
        <f t="shared" ref="V65:V76" si="153">+U65-T65</f>
        <v>0</v>
      </c>
      <c r="W65" s="149"/>
      <c r="X65" s="202" t="str">
        <f>+'3_ PRESUPUESTO'!I58</f>
        <v/>
      </c>
      <c r="Y65" s="202"/>
      <c r="Z65" s="202">
        <f t="shared" ref="Z65:Z76" si="154">+Y65-X65</f>
        <v>0</v>
      </c>
      <c r="AA65" s="149"/>
      <c r="AB65" s="202" t="str">
        <f>+'3_ PRESUPUESTO'!J58</f>
        <v/>
      </c>
      <c r="AC65" s="202"/>
      <c r="AD65" s="202">
        <f t="shared" ref="AD65:AD76" si="155">+AC65-AB65</f>
        <v>0</v>
      </c>
      <c r="AE65" s="149"/>
      <c r="AF65" s="202" t="str">
        <f>+'3_ PRESUPUESTO'!K58</f>
        <v/>
      </c>
      <c r="AG65" s="202"/>
      <c r="AH65" s="202">
        <f t="shared" ref="AH65:AH76" si="156">+AG65-AF65</f>
        <v>0</v>
      </c>
      <c r="AI65" s="149"/>
      <c r="AJ65" s="202" t="str">
        <f>+'3_ PRESUPUESTO'!L58</f>
        <v/>
      </c>
      <c r="AK65" s="202"/>
      <c r="AL65" s="202">
        <f t="shared" ref="AL65:AL76" si="157">+AK65-AJ65</f>
        <v>0</v>
      </c>
      <c r="AM65" s="149"/>
      <c r="AN65" s="202" t="str">
        <f>+'3_ PRESUPUESTO'!M58</f>
        <v/>
      </c>
      <c r="AO65" s="202"/>
      <c r="AP65" s="202">
        <f t="shared" ref="AP65:AP76" si="158">+AO65-AN65</f>
        <v>0</v>
      </c>
      <c r="AQ65" s="149"/>
      <c r="AR65" s="202" t="str">
        <f>+'3_ PRESUPUESTO'!N58</f>
        <v/>
      </c>
      <c r="AS65" s="202"/>
      <c r="AT65" s="202">
        <f t="shared" ref="AT65:AT76" si="159">+AS65-AR65</f>
        <v>0</v>
      </c>
      <c r="AU65" s="149"/>
      <c r="AV65" s="202" t="str">
        <f>+'3_ PRESUPUESTO'!O58</f>
        <v/>
      </c>
      <c r="AW65" s="202"/>
      <c r="AX65" s="202">
        <f t="shared" ref="AX65:AX76" si="160">+AW65-AV65</f>
        <v>0</v>
      </c>
      <c r="AY65" s="204"/>
      <c r="AZ65" s="223">
        <f t="shared" ref="AZ65:BA65" si="148">+AV65+AR65+AN65+AJ65+AF65+AB65+X65+T65+P65+L65+H65+D65</f>
        <v>0</v>
      </c>
      <c r="BA65" s="223">
        <f t="shared" si="148"/>
        <v>0</v>
      </c>
      <c r="BB65" s="223">
        <f t="shared" ref="BB65:BB76" si="162">+BA65-AZ65</f>
        <v>0</v>
      </c>
      <c r="BC65" s="24" t="s">
        <v>136</v>
      </c>
    </row>
    <row r="66" ht="15.75" customHeight="1">
      <c r="A66" s="94"/>
      <c r="B66" s="76" t="str">
        <f>+'3_ PRESUPUESTO'!C59</f>
        <v>Gasolina</v>
      </c>
      <c r="C66" s="201"/>
      <c r="D66" s="202">
        <f>+'3_ PRESUPUESTO'!D59</f>
        <v>49</v>
      </c>
      <c r="E66" s="206"/>
      <c r="F66" s="206">
        <f t="shared" si="149"/>
        <v>-49</v>
      </c>
      <c r="G66" s="203"/>
      <c r="H66" s="202">
        <f>+'3_ PRESUPUESTO'!E59</f>
        <v>49</v>
      </c>
      <c r="I66" s="206"/>
      <c r="J66" s="206">
        <f t="shared" si="150"/>
        <v>-49</v>
      </c>
      <c r="K66" s="149"/>
      <c r="L66" s="202">
        <f>+'3_ PRESUPUESTO'!F59</f>
        <v>49</v>
      </c>
      <c r="M66" s="206"/>
      <c r="N66" s="206">
        <f t="shared" si="151"/>
        <v>-49</v>
      </c>
      <c r="O66" s="149"/>
      <c r="P66" s="202">
        <f>+'3_ PRESUPUESTO'!G59</f>
        <v>49</v>
      </c>
      <c r="Q66" s="206"/>
      <c r="R66" s="206">
        <f t="shared" si="152"/>
        <v>-49</v>
      </c>
      <c r="S66" s="149"/>
      <c r="T66" s="202">
        <f>+'3_ PRESUPUESTO'!H59</f>
        <v>49</v>
      </c>
      <c r="U66" s="206"/>
      <c r="V66" s="206">
        <f t="shared" si="153"/>
        <v>-49</v>
      </c>
      <c r="W66" s="149"/>
      <c r="X66" s="202">
        <f>+'3_ PRESUPUESTO'!I59</f>
        <v>49</v>
      </c>
      <c r="Y66" s="206"/>
      <c r="Z66" s="206">
        <f t="shared" si="154"/>
        <v>-49</v>
      </c>
      <c r="AA66" s="149"/>
      <c r="AB66" s="202">
        <f>+'3_ PRESUPUESTO'!J59</f>
        <v>49</v>
      </c>
      <c r="AC66" s="206"/>
      <c r="AD66" s="206">
        <f t="shared" si="155"/>
        <v>-49</v>
      </c>
      <c r="AE66" s="149"/>
      <c r="AF66" s="202">
        <f>+'3_ PRESUPUESTO'!K59</f>
        <v>49</v>
      </c>
      <c r="AG66" s="206"/>
      <c r="AH66" s="206">
        <f t="shared" si="156"/>
        <v>-49</v>
      </c>
      <c r="AI66" s="149"/>
      <c r="AJ66" s="202">
        <f>+'3_ PRESUPUESTO'!L59</f>
        <v>49</v>
      </c>
      <c r="AK66" s="206"/>
      <c r="AL66" s="206">
        <f t="shared" si="157"/>
        <v>-49</v>
      </c>
      <c r="AM66" s="149"/>
      <c r="AN66" s="202">
        <f>+'3_ PRESUPUESTO'!M59</f>
        <v>49</v>
      </c>
      <c r="AO66" s="206"/>
      <c r="AP66" s="206">
        <f t="shared" si="158"/>
        <v>-49</v>
      </c>
      <c r="AQ66" s="149"/>
      <c r="AR66" s="202">
        <f>+'3_ PRESUPUESTO'!N59</f>
        <v>49</v>
      </c>
      <c r="AS66" s="206"/>
      <c r="AT66" s="206">
        <f t="shared" si="159"/>
        <v>-49</v>
      </c>
      <c r="AU66" s="149"/>
      <c r="AV66" s="202">
        <f>+'3_ PRESUPUESTO'!O59</f>
        <v>49</v>
      </c>
      <c r="AW66" s="206"/>
      <c r="AX66" s="206">
        <f t="shared" si="160"/>
        <v>-49</v>
      </c>
      <c r="AY66" s="204"/>
      <c r="AZ66" s="207">
        <f t="shared" ref="AZ66:BA66" si="161">+AV66+AR66+AN66+AJ66+AF66+AB66+X66+T66+P66+L66+H66+D66</f>
        <v>588</v>
      </c>
      <c r="BA66" s="207">
        <f t="shared" si="161"/>
        <v>0</v>
      </c>
      <c r="BB66" s="207">
        <f t="shared" si="162"/>
        <v>-588</v>
      </c>
      <c r="BC66" s="24" t="s">
        <v>136</v>
      </c>
    </row>
    <row r="67" ht="15.75" customHeight="1">
      <c r="A67" s="94"/>
      <c r="B67" s="76" t="str">
        <f>+'3_ PRESUPUESTO'!C60</f>
        <v>Seguro</v>
      </c>
      <c r="C67" s="201"/>
      <c r="D67" s="202">
        <f>+'3_ PRESUPUESTO'!D60</f>
        <v>10</v>
      </c>
      <c r="E67" s="206"/>
      <c r="F67" s="206">
        <f t="shared" si="149"/>
        <v>-10</v>
      </c>
      <c r="G67" s="203"/>
      <c r="H67" s="202">
        <f>+'3_ PRESUPUESTO'!E60</f>
        <v>10</v>
      </c>
      <c r="I67" s="206"/>
      <c r="J67" s="206">
        <f t="shared" si="150"/>
        <v>-10</v>
      </c>
      <c r="K67" s="149"/>
      <c r="L67" s="202">
        <f>+'3_ PRESUPUESTO'!F60</f>
        <v>10</v>
      </c>
      <c r="M67" s="206"/>
      <c r="N67" s="206">
        <f t="shared" si="151"/>
        <v>-10</v>
      </c>
      <c r="O67" s="149"/>
      <c r="P67" s="202">
        <f>+'3_ PRESUPUESTO'!G60</f>
        <v>10</v>
      </c>
      <c r="Q67" s="206"/>
      <c r="R67" s="206">
        <f t="shared" si="152"/>
        <v>-10</v>
      </c>
      <c r="S67" s="149"/>
      <c r="T67" s="202">
        <f>+'3_ PRESUPUESTO'!H60</f>
        <v>10</v>
      </c>
      <c r="U67" s="206"/>
      <c r="V67" s="206">
        <f t="shared" si="153"/>
        <v>-10</v>
      </c>
      <c r="W67" s="149"/>
      <c r="X67" s="202">
        <f>+'3_ PRESUPUESTO'!I60</f>
        <v>10</v>
      </c>
      <c r="Y67" s="206"/>
      <c r="Z67" s="206">
        <f t="shared" si="154"/>
        <v>-10</v>
      </c>
      <c r="AA67" s="149"/>
      <c r="AB67" s="202">
        <f>+'3_ PRESUPUESTO'!J60</f>
        <v>10</v>
      </c>
      <c r="AC67" s="206"/>
      <c r="AD67" s="206">
        <f t="shared" si="155"/>
        <v>-10</v>
      </c>
      <c r="AE67" s="149"/>
      <c r="AF67" s="202">
        <f>+'3_ PRESUPUESTO'!K60</f>
        <v>10</v>
      </c>
      <c r="AG67" s="206"/>
      <c r="AH67" s="206">
        <f t="shared" si="156"/>
        <v>-10</v>
      </c>
      <c r="AI67" s="149"/>
      <c r="AJ67" s="202">
        <f>+'3_ PRESUPUESTO'!L60</f>
        <v>10</v>
      </c>
      <c r="AK67" s="206"/>
      <c r="AL67" s="206">
        <f t="shared" si="157"/>
        <v>-10</v>
      </c>
      <c r="AM67" s="149"/>
      <c r="AN67" s="202">
        <f>+'3_ PRESUPUESTO'!M60</f>
        <v>10</v>
      </c>
      <c r="AO67" s="206"/>
      <c r="AP67" s="206">
        <f t="shared" si="158"/>
        <v>-10</v>
      </c>
      <c r="AQ67" s="149"/>
      <c r="AR67" s="202">
        <f>+'3_ PRESUPUESTO'!N60</f>
        <v>10</v>
      </c>
      <c r="AS67" s="206"/>
      <c r="AT67" s="206">
        <f t="shared" si="159"/>
        <v>-10</v>
      </c>
      <c r="AU67" s="149"/>
      <c r="AV67" s="202">
        <f>+'3_ PRESUPUESTO'!O60</f>
        <v>10</v>
      </c>
      <c r="AW67" s="206"/>
      <c r="AX67" s="206">
        <f t="shared" si="160"/>
        <v>-10</v>
      </c>
      <c r="AY67" s="204"/>
      <c r="AZ67" s="207">
        <f t="shared" ref="AZ67:BA67" si="163">+AV67+AR67+AN67+AJ67+AF67+AB67+X67+T67+P67+L67+H67+D67</f>
        <v>120</v>
      </c>
      <c r="BA67" s="207">
        <f t="shared" si="163"/>
        <v>0</v>
      </c>
      <c r="BB67" s="207">
        <f t="shared" si="162"/>
        <v>-120</v>
      </c>
      <c r="BC67" s="24" t="s">
        <v>136</v>
      </c>
    </row>
    <row r="68" ht="15.75" customHeight="1">
      <c r="A68" s="94"/>
      <c r="B68" s="76" t="str">
        <f>+'3_ PRESUPUESTO'!C61</f>
        <v>ITV</v>
      </c>
      <c r="C68" s="201"/>
      <c r="D68" s="202" t="str">
        <f>+'3_ PRESUPUESTO'!D61</f>
        <v/>
      </c>
      <c r="E68" s="206"/>
      <c r="F68" s="206">
        <f t="shared" si="149"/>
        <v>0</v>
      </c>
      <c r="G68" s="203"/>
      <c r="H68" s="202" t="str">
        <f>+'3_ PRESUPUESTO'!E61</f>
        <v/>
      </c>
      <c r="I68" s="206"/>
      <c r="J68" s="206">
        <f t="shared" si="150"/>
        <v>0</v>
      </c>
      <c r="K68" s="149"/>
      <c r="L68" s="202" t="str">
        <f>+'3_ PRESUPUESTO'!F61</f>
        <v/>
      </c>
      <c r="M68" s="206"/>
      <c r="N68" s="206">
        <f t="shared" si="151"/>
        <v>0</v>
      </c>
      <c r="O68" s="149"/>
      <c r="P68" s="202" t="str">
        <f>+'3_ PRESUPUESTO'!G61</f>
        <v/>
      </c>
      <c r="Q68" s="206"/>
      <c r="R68" s="206">
        <f t="shared" si="152"/>
        <v>0</v>
      </c>
      <c r="S68" s="149"/>
      <c r="T68" s="202" t="str">
        <f>+'3_ PRESUPUESTO'!H61</f>
        <v/>
      </c>
      <c r="U68" s="206"/>
      <c r="V68" s="206">
        <f t="shared" si="153"/>
        <v>0</v>
      </c>
      <c r="W68" s="149"/>
      <c r="X68" s="202" t="str">
        <f>+'3_ PRESUPUESTO'!I61</f>
        <v/>
      </c>
      <c r="Y68" s="206"/>
      <c r="Z68" s="206">
        <f t="shared" si="154"/>
        <v>0</v>
      </c>
      <c r="AA68" s="149"/>
      <c r="AB68" s="202" t="str">
        <f>+'3_ PRESUPUESTO'!J61</f>
        <v/>
      </c>
      <c r="AC68" s="206"/>
      <c r="AD68" s="206">
        <f t="shared" si="155"/>
        <v>0</v>
      </c>
      <c r="AE68" s="149"/>
      <c r="AF68" s="202" t="str">
        <f>+'3_ PRESUPUESTO'!K61</f>
        <v/>
      </c>
      <c r="AG68" s="206"/>
      <c r="AH68" s="206">
        <f t="shared" si="156"/>
        <v>0</v>
      </c>
      <c r="AI68" s="149"/>
      <c r="AJ68" s="202" t="str">
        <f>+'3_ PRESUPUESTO'!L61</f>
        <v/>
      </c>
      <c r="AK68" s="206"/>
      <c r="AL68" s="206">
        <f t="shared" si="157"/>
        <v>0</v>
      </c>
      <c r="AM68" s="149"/>
      <c r="AN68" s="202" t="str">
        <f>+'3_ PRESUPUESTO'!M61</f>
        <v/>
      </c>
      <c r="AO68" s="206"/>
      <c r="AP68" s="206">
        <f t="shared" si="158"/>
        <v>0</v>
      </c>
      <c r="AQ68" s="149"/>
      <c r="AR68" s="202" t="str">
        <f>+'3_ PRESUPUESTO'!N61</f>
        <v/>
      </c>
      <c r="AS68" s="206"/>
      <c r="AT68" s="206">
        <f t="shared" si="159"/>
        <v>0</v>
      </c>
      <c r="AU68" s="149"/>
      <c r="AV68" s="202" t="str">
        <f>+'3_ PRESUPUESTO'!O61</f>
        <v/>
      </c>
      <c r="AW68" s="206"/>
      <c r="AX68" s="206">
        <f t="shared" si="160"/>
        <v>0</v>
      </c>
      <c r="AY68" s="204"/>
      <c r="AZ68" s="207">
        <f t="shared" ref="AZ68:BA68" si="164">+AV68+AR68+AN68+AJ68+AF68+AB68+X68+T68+P68+L68+H68+D68</f>
        <v>0</v>
      </c>
      <c r="BA68" s="207">
        <f t="shared" si="164"/>
        <v>0</v>
      </c>
      <c r="BB68" s="207">
        <f t="shared" si="162"/>
        <v>0</v>
      </c>
      <c r="BC68" s="24" t="s">
        <v>136</v>
      </c>
    </row>
    <row r="69" ht="15.75" customHeight="1">
      <c r="A69" s="94"/>
      <c r="B69" s="76" t="str">
        <f>+'3_ PRESUPUESTO'!C62</f>
        <v>Mantenimiento</v>
      </c>
      <c r="C69" s="201"/>
      <c r="D69" s="202">
        <f>+'3_ PRESUPUESTO'!D62</f>
        <v>10</v>
      </c>
      <c r="E69" s="206"/>
      <c r="F69" s="206">
        <f t="shared" si="149"/>
        <v>-10</v>
      </c>
      <c r="G69" s="203"/>
      <c r="H69" s="202">
        <f>+'3_ PRESUPUESTO'!E62</f>
        <v>10</v>
      </c>
      <c r="I69" s="206"/>
      <c r="J69" s="206">
        <f t="shared" si="150"/>
        <v>-10</v>
      </c>
      <c r="K69" s="149"/>
      <c r="L69" s="202">
        <f>+'3_ PRESUPUESTO'!F62</f>
        <v>10</v>
      </c>
      <c r="M69" s="206"/>
      <c r="N69" s="206">
        <f t="shared" si="151"/>
        <v>-10</v>
      </c>
      <c r="O69" s="149"/>
      <c r="P69" s="202">
        <f>+'3_ PRESUPUESTO'!G62</f>
        <v>10</v>
      </c>
      <c r="Q69" s="206"/>
      <c r="R69" s="206">
        <f t="shared" si="152"/>
        <v>-10</v>
      </c>
      <c r="S69" s="149"/>
      <c r="T69" s="202">
        <f>+'3_ PRESUPUESTO'!H62</f>
        <v>10</v>
      </c>
      <c r="U69" s="206"/>
      <c r="V69" s="206">
        <f t="shared" si="153"/>
        <v>-10</v>
      </c>
      <c r="W69" s="149"/>
      <c r="X69" s="202">
        <f>+'3_ PRESUPUESTO'!I62</f>
        <v>10</v>
      </c>
      <c r="Y69" s="206"/>
      <c r="Z69" s="206">
        <f t="shared" si="154"/>
        <v>-10</v>
      </c>
      <c r="AA69" s="149"/>
      <c r="AB69" s="202">
        <f>+'3_ PRESUPUESTO'!J62</f>
        <v>10</v>
      </c>
      <c r="AC69" s="206"/>
      <c r="AD69" s="206">
        <f t="shared" si="155"/>
        <v>-10</v>
      </c>
      <c r="AE69" s="149"/>
      <c r="AF69" s="202">
        <f>+'3_ PRESUPUESTO'!K62</f>
        <v>10</v>
      </c>
      <c r="AG69" s="206"/>
      <c r="AH69" s="206">
        <f t="shared" si="156"/>
        <v>-10</v>
      </c>
      <c r="AI69" s="149"/>
      <c r="AJ69" s="202">
        <f>+'3_ PRESUPUESTO'!L62</f>
        <v>10</v>
      </c>
      <c r="AK69" s="206"/>
      <c r="AL69" s="206">
        <f t="shared" si="157"/>
        <v>-10</v>
      </c>
      <c r="AM69" s="149"/>
      <c r="AN69" s="202">
        <f>+'3_ PRESUPUESTO'!M62</f>
        <v>10</v>
      </c>
      <c r="AO69" s="206"/>
      <c r="AP69" s="206">
        <f t="shared" si="158"/>
        <v>-10</v>
      </c>
      <c r="AQ69" s="149"/>
      <c r="AR69" s="202">
        <f>+'3_ PRESUPUESTO'!N62</f>
        <v>10</v>
      </c>
      <c r="AS69" s="206"/>
      <c r="AT69" s="206">
        <f t="shared" si="159"/>
        <v>-10</v>
      </c>
      <c r="AU69" s="149"/>
      <c r="AV69" s="202">
        <f>+'3_ PRESUPUESTO'!O62</f>
        <v>10</v>
      </c>
      <c r="AW69" s="206"/>
      <c r="AX69" s="206">
        <f t="shared" si="160"/>
        <v>-10</v>
      </c>
      <c r="AY69" s="204"/>
      <c r="AZ69" s="207">
        <f t="shared" ref="AZ69:BA69" si="165">+AV69+AR69+AN69+AJ69+AF69+AB69+X69+T69+P69+L69+H69+D69</f>
        <v>120</v>
      </c>
      <c r="BA69" s="207">
        <f t="shared" si="165"/>
        <v>0</v>
      </c>
      <c r="BB69" s="207">
        <f t="shared" si="162"/>
        <v>-120</v>
      </c>
      <c r="BC69" s="24" t="s">
        <v>136</v>
      </c>
    </row>
    <row r="70" ht="15.75" customHeight="1">
      <c r="A70" s="94"/>
      <c r="B70" s="76" t="str">
        <f>+'3_ PRESUPUESTO'!C63</f>
        <v>Garaje</v>
      </c>
      <c r="C70" s="201"/>
      <c r="D70" s="202" t="str">
        <f>+'3_ PRESUPUESTO'!D63</f>
        <v/>
      </c>
      <c r="E70" s="206"/>
      <c r="F70" s="206">
        <f t="shared" si="149"/>
        <v>0</v>
      </c>
      <c r="G70" s="203"/>
      <c r="H70" s="202" t="str">
        <f>+'3_ PRESUPUESTO'!E63</f>
        <v/>
      </c>
      <c r="I70" s="206"/>
      <c r="J70" s="206">
        <f t="shared" si="150"/>
        <v>0</v>
      </c>
      <c r="K70" s="149"/>
      <c r="L70" s="202" t="str">
        <f>+'3_ PRESUPUESTO'!F63</f>
        <v/>
      </c>
      <c r="M70" s="206"/>
      <c r="N70" s="206">
        <f t="shared" si="151"/>
        <v>0</v>
      </c>
      <c r="O70" s="149"/>
      <c r="P70" s="202" t="str">
        <f>+'3_ PRESUPUESTO'!G63</f>
        <v/>
      </c>
      <c r="Q70" s="206"/>
      <c r="R70" s="206">
        <f t="shared" si="152"/>
        <v>0</v>
      </c>
      <c r="S70" s="149"/>
      <c r="T70" s="202" t="str">
        <f>+'3_ PRESUPUESTO'!H63</f>
        <v/>
      </c>
      <c r="U70" s="206"/>
      <c r="V70" s="206">
        <f t="shared" si="153"/>
        <v>0</v>
      </c>
      <c r="W70" s="149"/>
      <c r="X70" s="202" t="str">
        <f>+'3_ PRESUPUESTO'!I63</f>
        <v/>
      </c>
      <c r="Y70" s="206"/>
      <c r="Z70" s="206">
        <f t="shared" si="154"/>
        <v>0</v>
      </c>
      <c r="AA70" s="149"/>
      <c r="AB70" s="202" t="str">
        <f>+'3_ PRESUPUESTO'!J63</f>
        <v/>
      </c>
      <c r="AC70" s="206"/>
      <c r="AD70" s="206">
        <f t="shared" si="155"/>
        <v>0</v>
      </c>
      <c r="AE70" s="149"/>
      <c r="AF70" s="202" t="str">
        <f>+'3_ PRESUPUESTO'!K63</f>
        <v/>
      </c>
      <c r="AG70" s="206"/>
      <c r="AH70" s="206">
        <f t="shared" si="156"/>
        <v>0</v>
      </c>
      <c r="AI70" s="149"/>
      <c r="AJ70" s="202" t="str">
        <f>+'3_ PRESUPUESTO'!L63</f>
        <v/>
      </c>
      <c r="AK70" s="206"/>
      <c r="AL70" s="206">
        <f t="shared" si="157"/>
        <v>0</v>
      </c>
      <c r="AM70" s="149"/>
      <c r="AN70" s="202" t="str">
        <f>+'3_ PRESUPUESTO'!M63</f>
        <v/>
      </c>
      <c r="AO70" s="206"/>
      <c r="AP70" s="206">
        <f t="shared" si="158"/>
        <v>0</v>
      </c>
      <c r="AQ70" s="149"/>
      <c r="AR70" s="202" t="str">
        <f>+'3_ PRESUPUESTO'!N63</f>
        <v/>
      </c>
      <c r="AS70" s="206"/>
      <c r="AT70" s="206">
        <f t="shared" si="159"/>
        <v>0</v>
      </c>
      <c r="AU70" s="149"/>
      <c r="AV70" s="202" t="str">
        <f>+'3_ PRESUPUESTO'!O63</f>
        <v/>
      </c>
      <c r="AW70" s="206"/>
      <c r="AX70" s="206">
        <f t="shared" si="160"/>
        <v>0</v>
      </c>
      <c r="AY70" s="204"/>
      <c r="AZ70" s="207">
        <f t="shared" ref="AZ70:BA70" si="166">+AV70+AR70+AN70+AJ70+AF70+AB70+X70+T70+P70+L70+H70+D70</f>
        <v>0</v>
      </c>
      <c r="BA70" s="207">
        <f t="shared" si="166"/>
        <v>0</v>
      </c>
      <c r="BB70" s="207">
        <f t="shared" si="162"/>
        <v>0</v>
      </c>
      <c r="BC70" s="24" t="s">
        <v>136</v>
      </c>
    </row>
    <row r="71" ht="15.75" customHeight="1">
      <c r="A71" s="94"/>
      <c r="B71" s="76" t="str">
        <f>+'3_ PRESUPUESTO'!C64</f>
        <v>Peajes, aparcamientos</v>
      </c>
      <c r="C71" s="201"/>
      <c r="D71" s="202" t="str">
        <f>+'3_ PRESUPUESTO'!D64</f>
        <v/>
      </c>
      <c r="E71" s="206"/>
      <c r="F71" s="206">
        <f t="shared" si="149"/>
        <v>0</v>
      </c>
      <c r="G71" s="203"/>
      <c r="H71" s="202" t="str">
        <f>+'3_ PRESUPUESTO'!E64</f>
        <v/>
      </c>
      <c r="I71" s="206"/>
      <c r="J71" s="206">
        <f t="shared" si="150"/>
        <v>0</v>
      </c>
      <c r="K71" s="149"/>
      <c r="L71" s="202" t="str">
        <f>+'3_ PRESUPUESTO'!F64</f>
        <v/>
      </c>
      <c r="M71" s="206"/>
      <c r="N71" s="206">
        <f t="shared" si="151"/>
        <v>0</v>
      </c>
      <c r="O71" s="149"/>
      <c r="P71" s="202" t="str">
        <f>+'3_ PRESUPUESTO'!G64</f>
        <v/>
      </c>
      <c r="Q71" s="206"/>
      <c r="R71" s="206">
        <f t="shared" si="152"/>
        <v>0</v>
      </c>
      <c r="S71" s="149"/>
      <c r="T71" s="202" t="str">
        <f>+'3_ PRESUPUESTO'!H64</f>
        <v/>
      </c>
      <c r="U71" s="206"/>
      <c r="V71" s="206">
        <f t="shared" si="153"/>
        <v>0</v>
      </c>
      <c r="W71" s="149"/>
      <c r="X71" s="202" t="str">
        <f>+'3_ PRESUPUESTO'!I64</f>
        <v/>
      </c>
      <c r="Y71" s="206"/>
      <c r="Z71" s="206">
        <f t="shared" si="154"/>
        <v>0</v>
      </c>
      <c r="AA71" s="149"/>
      <c r="AB71" s="202" t="str">
        <f>+'3_ PRESUPUESTO'!J64</f>
        <v/>
      </c>
      <c r="AC71" s="206"/>
      <c r="AD71" s="206">
        <f t="shared" si="155"/>
        <v>0</v>
      </c>
      <c r="AE71" s="149"/>
      <c r="AF71" s="202" t="str">
        <f>+'3_ PRESUPUESTO'!K64</f>
        <v/>
      </c>
      <c r="AG71" s="206"/>
      <c r="AH71" s="206">
        <f t="shared" si="156"/>
        <v>0</v>
      </c>
      <c r="AI71" s="149"/>
      <c r="AJ71" s="202" t="str">
        <f>+'3_ PRESUPUESTO'!L64</f>
        <v/>
      </c>
      <c r="AK71" s="206"/>
      <c r="AL71" s="206">
        <f t="shared" si="157"/>
        <v>0</v>
      </c>
      <c r="AM71" s="149"/>
      <c r="AN71" s="202" t="str">
        <f>+'3_ PRESUPUESTO'!M64</f>
        <v/>
      </c>
      <c r="AO71" s="206"/>
      <c r="AP71" s="206">
        <f t="shared" si="158"/>
        <v>0</v>
      </c>
      <c r="AQ71" s="149"/>
      <c r="AR71" s="202" t="str">
        <f>+'3_ PRESUPUESTO'!N64</f>
        <v/>
      </c>
      <c r="AS71" s="206"/>
      <c r="AT71" s="206">
        <f t="shared" si="159"/>
        <v>0</v>
      </c>
      <c r="AU71" s="149"/>
      <c r="AV71" s="202" t="str">
        <f>+'3_ PRESUPUESTO'!O64</f>
        <v/>
      </c>
      <c r="AW71" s="206"/>
      <c r="AX71" s="206">
        <f t="shared" si="160"/>
        <v>0</v>
      </c>
      <c r="AY71" s="204"/>
      <c r="AZ71" s="207">
        <f t="shared" ref="AZ71:BA71" si="167">+AV71+AR71+AN71+AJ71+AF71+AB71+X71+T71+P71+L71+H71+D71</f>
        <v>0</v>
      </c>
      <c r="BA71" s="207">
        <f t="shared" si="167"/>
        <v>0</v>
      </c>
      <c r="BB71" s="207">
        <f t="shared" si="162"/>
        <v>0</v>
      </c>
      <c r="BC71" s="24" t="s">
        <v>136</v>
      </c>
    </row>
    <row r="72" ht="15.75" customHeight="1">
      <c r="A72" s="94"/>
      <c r="B72" s="76" t="str">
        <f>+'3_ PRESUPUESTO'!C65</f>
        <v>Multas</v>
      </c>
      <c r="C72" s="201"/>
      <c r="D72" s="202" t="str">
        <f>+'3_ PRESUPUESTO'!D65</f>
        <v/>
      </c>
      <c r="E72" s="206"/>
      <c r="F72" s="206">
        <f t="shared" si="149"/>
        <v>0</v>
      </c>
      <c r="G72" s="203"/>
      <c r="H72" s="202" t="str">
        <f>+'3_ PRESUPUESTO'!E65</f>
        <v/>
      </c>
      <c r="I72" s="206"/>
      <c r="J72" s="206">
        <f t="shared" si="150"/>
        <v>0</v>
      </c>
      <c r="K72" s="149"/>
      <c r="L72" s="202" t="str">
        <f>+'3_ PRESUPUESTO'!F65</f>
        <v/>
      </c>
      <c r="M72" s="206"/>
      <c r="N72" s="206">
        <f t="shared" si="151"/>
        <v>0</v>
      </c>
      <c r="O72" s="149"/>
      <c r="P72" s="202" t="str">
        <f>+'3_ PRESUPUESTO'!G65</f>
        <v/>
      </c>
      <c r="Q72" s="206"/>
      <c r="R72" s="206">
        <f t="shared" si="152"/>
        <v>0</v>
      </c>
      <c r="S72" s="149"/>
      <c r="T72" s="202" t="str">
        <f>+'3_ PRESUPUESTO'!H65</f>
        <v/>
      </c>
      <c r="U72" s="206"/>
      <c r="V72" s="206">
        <f t="shared" si="153"/>
        <v>0</v>
      </c>
      <c r="W72" s="149"/>
      <c r="X72" s="202" t="str">
        <f>+'3_ PRESUPUESTO'!I65</f>
        <v/>
      </c>
      <c r="Y72" s="206"/>
      <c r="Z72" s="206">
        <f t="shared" si="154"/>
        <v>0</v>
      </c>
      <c r="AA72" s="149"/>
      <c r="AB72" s="202" t="str">
        <f>+'3_ PRESUPUESTO'!J65</f>
        <v/>
      </c>
      <c r="AC72" s="206"/>
      <c r="AD72" s="206">
        <f t="shared" si="155"/>
        <v>0</v>
      </c>
      <c r="AE72" s="149"/>
      <c r="AF72" s="202" t="str">
        <f>+'3_ PRESUPUESTO'!K65</f>
        <v/>
      </c>
      <c r="AG72" s="206"/>
      <c r="AH72" s="206">
        <f t="shared" si="156"/>
        <v>0</v>
      </c>
      <c r="AI72" s="149"/>
      <c r="AJ72" s="202" t="str">
        <f>+'3_ PRESUPUESTO'!L65</f>
        <v/>
      </c>
      <c r="AK72" s="206"/>
      <c r="AL72" s="206">
        <f t="shared" si="157"/>
        <v>0</v>
      </c>
      <c r="AM72" s="149"/>
      <c r="AN72" s="202" t="str">
        <f>+'3_ PRESUPUESTO'!M65</f>
        <v/>
      </c>
      <c r="AO72" s="206"/>
      <c r="AP72" s="206">
        <f t="shared" si="158"/>
        <v>0</v>
      </c>
      <c r="AQ72" s="149"/>
      <c r="AR72" s="202" t="str">
        <f>+'3_ PRESUPUESTO'!N65</f>
        <v/>
      </c>
      <c r="AS72" s="206"/>
      <c r="AT72" s="206">
        <f t="shared" si="159"/>
        <v>0</v>
      </c>
      <c r="AU72" s="149"/>
      <c r="AV72" s="202" t="str">
        <f>+'3_ PRESUPUESTO'!O65</f>
        <v/>
      </c>
      <c r="AW72" s="206"/>
      <c r="AX72" s="206">
        <f t="shared" si="160"/>
        <v>0</v>
      </c>
      <c r="AY72" s="204"/>
      <c r="AZ72" s="207">
        <f t="shared" ref="AZ72:BA72" si="168">+AV72+AR72+AN72+AJ72+AF72+AB72+X72+T72+P72+L72+H72+D72</f>
        <v>0</v>
      </c>
      <c r="BA72" s="207">
        <f t="shared" si="168"/>
        <v>0</v>
      </c>
      <c r="BB72" s="207">
        <f t="shared" si="162"/>
        <v>0</v>
      </c>
      <c r="BC72" s="24" t="s">
        <v>137</v>
      </c>
    </row>
    <row r="73" ht="15.75" customHeight="1">
      <c r="A73" s="94"/>
      <c r="B73" s="76" t="str">
        <f>+'3_ PRESUPUESTO'!C66</f>
        <v>Transporte publico</v>
      </c>
      <c r="C73" s="201"/>
      <c r="D73" s="202" t="str">
        <f>+'3_ PRESUPUESTO'!D66</f>
        <v/>
      </c>
      <c r="E73" s="206"/>
      <c r="F73" s="206">
        <f t="shared" si="149"/>
        <v>0</v>
      </c>
      <c r="G73" s="203"/>
      <c r="H73" s="202" t="str">
        <f>+'3_ PRESUPUESTO'!E66</f>
        <v/>
      </c>
      <c r="I73" s="206"/>
      <c r="J73" s="206">
        <f t="shared" si="150"/>
        <v>0</v>
      </c>
      <c r="K73" s="149"/>
      <c r="L73" s="202" t="str">
        <f>+'3_ PRESUPUESTO'!F66</f>
        <v/>
      </c>
      <c r="M73" s="206"/>
      <c r="N73" s="206">
        <f t="shared" si="151"/>
        <v>0</v>
      </c>
      <c r="O73" s="149"/>
      <c r="P73" s="202" t="str">
        <f>+'3_ PRESUPUESTO'!G66</f>
        <v/>
      </c>
      <c r="Q73" s="206"/>
      <c r="R73" s="206">
        <f t="shared" si="152"/>
        <v>0</v>
      </c>
      <c r="S73" s="149"/>
      <c r="T73" s="202" t="str">
        <f>+'3_ PRESUPUESTO'!H66</f>
        <v/>
      </c>
      <c r="U73" s="206"/>
      <c r="V73" s="206">
        <f t="shared" si="153"/>
        <v>0</v>
      </c>
      <c r="W73" s="149"/>
      <c r="X73" s="202" t="str">
        <f>+'3_ PRESUPUESTO'!I66</f>
        <v/>
      </c>
      <c r="Y73" s="206"/>
      <c r="Z73" s="206">
        <f t="shared" si="154"/>
        <v>0</v>
      </c>
      <c r="AA73" s="149"/>
      <c r="AB73" s="202" t="str">
        <f>+'3_ PRESUPUESTO'!J66</f>
        <v/>
      </c>
      <c r="AC73" s="206"/>
      <c r="AD73" s="206">
        <f t="shared" si="155"/>
        <v>0</v>
      </c>
      <c r="AE73" s="149"/>
      <c r="AF73" s="202" t="str">
        <f>+'3_ PRESUPUESTO'!K66</f>
        <v/>
      </c>
      <c r="AG73" s="206"/>
      <c r="AH73" s="206">
        <f t="shared" si="156"/>
        <v>0</v>
      </c>
      <c r="AI73" s="149"/>
      <c r="AJ73" s="202" t="str">
        <f>+'3_ PRESUPUESTO'!L66</f>
        <v/>
      </c>
      <c r="AK73" s="206"/>
      <c r="AL73" s="206">
        <f t="shared" si="157"/>
        <v>0</v>
      </c>
      <c r="AM73" s="149"/>
      <c r="AN73" s="202" t="str">
        <f>+'3_ PRESUPUESTO'!M66</f>
        <v/>
      </c>
      <c r="AO73" s="206"/>
      <c r="AP73" s="206">
        <f t="shared" si="158"/>
        <v>0</v>
      </c>
      <c r="AQ73" s="149"/>
      <c r="AR73" s="202" t="str">
        <f>+'3_ PRESUPUESTO'!N66</f>
        <v/>
      </c>
      <c r="AS73" s="206"/>
      <c r="AT73" s="206">
        <f t="shared" si="159"/>
        <v>0</v>
      </c>
      <c r="AU73" s="149"/>
      <c r="AV73" s="202" t="str">
        <f>+'3_ PRESUPUESTO'!O66</f>
        <v/>
      </c>
      <c r="AW73" s="206"/>
      <c r="AX73" s="206">
        <f t="shared" si="160"/>
        <v>0</v>
      </c>
      <c r="AY73" s="204"/>
      <c r="AZ73" s="207">
        <f t="shared" ref="AZ73:BA73" si="169">+AV73+AR73+AN73+AJ73+AF73+AB73+X73+T73+P73+L73+H73+D73</f>
        <v>0</v>
      </c>
      <c r="BA73" s="207">
        <f t="shared" si="169"/>
        <v>0</v>
      </c>
      <c r="BB73" s="207">
        <f t="shared" si="162"/>
        <v>0</v>
      </c>
      <c r="BC73" s="24" t="s">
        <v>137</v>
      </c>
    </row>
    <row r="74" ht="15.75" customHeight="1">
      <c r="A74" s="94"/>
      <c r="B74" s="76" t="str">
        <f>+'3_ PRESUPUESTO'!C67</f>
        <v>Taxis</v>
      </c>
      <c r="C74" s="201"/>
      <c r="D74" s="202" t="str">
        <f>+'3_ PRESUPUESTO'!D67</f>
        <v/>
      </c>
      <c r="E74" s="206"/>
      <c r="F74" s="206">
        <f t="shared" si="149"/>
        <v>0</v>
      </c>
      <c r="G74" s="203"/>
      <c r="H74" s="202" t="str">
        <f>+'3_ PRESUPUESTO'!E67</f>
        <v/>
      </c>
      <c r="I74" s="206"/>
      <c r="J74" s="206">
        <f t="shared" si="150"/>
        <v>0</v>
      </c>
      <c r="K74" s="149"/>
      <c r="L74" s="202" t="str">
        <f>+'3_ PRESUPUESTO'!F67</f>
        <v/>
      </c>
      <c r="M74" s="206"/>
      <c r="N74" s="206">
        <f t="shared" si="151"/>
        <v>0</v>
      </c>
      <c r="O74" s="149"/>
      <c r="P74" s="202" t="str">
        <f>+'3_ PRESUPUESTO'!G67</f>
        <v/>
      </c>
      <c r="Q74" s="206"/>
      <c r="R74" s="206">
        <f t="shared" si="152"/>
        <v>0</v>
      </c>
      <c r="S74" s="149"/>
      <c r="T74" s="202" t="str">
        <f>+'3_ PRESUPUESTO'!H67</f>
        <v/>
      </c>
      <c r="U74" s="206"/>
      <c r="V74" s="206">
        <f t="shared" si="153"/>
        <v>0</v>
      </c>
      <c r="W74" s="149"/>
      <c r="X74" s="202" t="str">
        <f>+'3_ PRESUPUESTO'!I67</f>
        <v/>
      </c>
      <c r="Y74" s="206"/>
      <c r="Z74" s="206">
        <f t="shared" si="154"/>
        <v>0</v>
      </c>
      <c r="AA74" s="149"/>
      <c r="AB74" s="202" t="str">
        <f>+'3_ PRESUPUESTO'!J67</f>
        <v/>
      </c>
      <c r="AC74" s="206"/>
      <c r="AD74" s="206">
        <f t="shared" si="155"/>
        <v>0</v>
      </c>
      <c r="AE74" s="149"/>
      <c r="AF74" s="202" t="str">
        <f>+'3_ PRESUPUESTO'!K67</f>
        <v/>
      </c>
      <c r="AG74" s="206"/>
      <c r="AH74" s="206">
        <f t="shared" si="156"/>
        <v>0</v>
      </c>
      <c r="AI74" s="149"/>
      <c r="AJ74" s="202" t="str">
        <f>+'3_ PRESUPUESTO'!L67</f>
        <v/>
      </c>
      <c r="AK74" s="206"/>
      <c r="AL74" s="206">
        <f t="shared" si="157"/>
        <v>0</v>
      </c>
      <c r="AM74" s="149"/>
      <c r="AN74" s="202" t="str">
        <f>+'3_ PRESUPUESTO'!M67</f>
        <v/>
      </c>
      <c r="AO74" s="206"/>
      <c r="AP74" s="206">
        <f t="shared" si="158"/>
        <v>0</v>
      </c>
      <c r="AQ74" s="149"/>
      <c r="AR74" s="202" t="str">
        <f>+'3_ PRESUPUESTO'!N67</f>
        <v/>
      </c>
      <c r="AS74" s="206"/>
      <c r="AT74" s="206">
        <f t="shared" si="159"/>
        <v>0</v>
      </c>
      <c r="AU74" s="149"/>
      <c r="AV74" s="202" t="str">
        <f>+'3_ PRESUPUESTO'!O67</f>
        <v/>
      </c>
      <c r="AW74" s="206"/>
      <c r="AX74" s="206">
        <f t="shared" si="160"/>
        <v>0</v>
      </c>
      <c r="AY74" s="204"/>
      <c r="AZ74" s="207">
        <f t="shared" ref="AZ74:BA74" si="170">+AV74+AR74+AN74+AJ74+AF74+AB74+X74+T74+P74+L74+H74+D74</f>
        <v>0</v>
      </c>
      <c r="BA74" s="207">
        <f t="shared" si="170"/>
        <v>0</v>
      </c>
      <c r="BB74" s="207">
        <f t="shared" si="162"/>
        <v>0</v>
      </c>
      <c r="BC74" s="24" t="s">
        <v>136</v>
      </c>
    </row>
    <row r="75" ht="15.75" customHeight="1">
      <c r="A75" s="94"/>
      <c r="B75" s="76" t="str">
        <f>+'3_ PRESUPUESTO'!C68</f>
        <v>Otros</v>
      </c>
      <c r="C75" s="201"/>
      <c r="D75" s="202" t="str">
        <f>+'3_ PRESUPUESTO'!D68</f>
        <v/>
      </c>
      <c r="E75" s="206"/>
      <c r="F75" s="206">
        <f t="shared" si="149"/>
        <v>0</v>
      </c>
      <c r="G75" s="203"/>
      <c r="H75" s="202" t="str">
        <f>+'3_ PRESUPUESTO'!E68</f>
        <v/>
      </c>
      <c r="I75" s="206"/>
      <c r="J75" s="206">
        <f t="shared" si="150"/>
        <v>0</v>
      </c>
      <c r="K75" s="149"/>
      <c r="L75" s="202" t="str">
        <f>+'3_ PRESUPUESTO'!F68</f>
        <v/>
      </c>
      <c r="M75" s="206"/>
      <c r="N75" s="206">
        <f t="shared" si="151"/>
        <v>0</v>
      </c>
      <c r="O75" s="149"/>
      <c r="P75" s="202" t="str">
        <f>+'3_ PRESUPUESTO'!G68</f>
        <v/>
      </c>
      <c r="Q75" s="206"/>
      <c r="R75" s="206">
        <f t="shared" si="152"/>
        <v>0</v>
      </c>
      <c r="S75" s="149"/>
      <c r="T75" s="202" t="str">
        <f>+'3_ PRESUPUESTO'!H68</f>
        <v/>
      </c>
      <c r="U75" s="206"/>
      <c r="V75" s="206">
        <f t="shared" si="153"/>
        <v>0</v>
      </c>
      <c r="W75" s="149"/>
      <c r="X75" s="202" t="str">
        <f>+'3_ PRESUPUESTO'!I68</f>
        <v/>
      </c>
      <c r="Y75" s="206"/>
      <c r="Z75" s="206">
        <f t="shared" si="154"/>
        <v>0</v>
      </c>
      <c r="AA75" s="149"/>
      <c r="AB75" s="202" t="str">
        <f>+'3_ PRESUPUESTO'!J68</f>
        <v/>
      </c>
      <c r="AC75" s="206"/>
      <c r="AD75" s="206">
        <f t="shared" si="155"/>
        <v>0</v>
      </c>
      <c r="AE75" s="149"/>
      <c r="AF75" s="202" t="str">
        <f>+'3_ PRESUPUESTO'!K68</f>
        <v/>
      </c>
      <c r="AG75" s="206"/>
      <c r="AH75" s="206">
        <f t="shared" si="156"/>
        <v>0</v>
      </c>
      <c r="AI75" s="149"/>
      <c r="AJ75" s="202" t="str">
        <f>+'3_ PRESUPUESTO'!L68</f>
        <v/>
      </c>
      <c r="AK75" s="206"/>
      <c r="AL75" s="206">
        <f t="shared" si="157"/>
        <v>0</v>
      </c>
      <c r="AM75" s="149"/>
      <c r="AN75" s="202" t="str">
        <f>+'3_ PRESUPUESTO'!M68</f>
        <v/>
      </c>
      <c r="AO75" s="206"/>
      <c r="AP75" s="206">
        <f t="shared" si="158"/>
        <v>0</v>
      </c>
      <c r="AQ75" s="149"/>
      <c r="AR75" s="202" t="str">
        <f>+'3_ PRESUPUESTO'!N68</f>
        <v/>
      </c>
      <c r="AS75" s="206"/>
      <c r="AT75" s="206">
        <f t="shared" si="159"/>
        <v>0</v>
      </c>
      <c r="AU75" s="149"/>
      <c r="AV75" s="202" t="str">
        <f>+'3_ PRESUPUESTO'!O68</f>
        <v/>
      </c>
      <c r="AW75" s="206"/>
      <c r="AX75" s="206">
        <f t="shared" si="160"/>
        <v>0</v>
      </c>
      <c r="AY75" s="204"/>
      <c r="AZ75" s="207">
        <f t="shared" ref="AZ75:BA75" si="171">+AV75+AR75+AN75+AJ75+AF75+AB75+X75+T75+P75+L75+H75+D75</f>
        <v>0</v>
      </c>
      <c r="BA75" s="207">
        <f t="shared" si="171"/>
        <v>0</v>
      </c>
      <c r="BB75" s="207">
        <f t="shared" si="162"/>
        <v>0</v>
      </c>
      <c r="BC75" s="24" t="s">
        <v>137</v>
      </c>
    </row>
    <row r="76" ht="15.75" customHeight="1">
      <c r="A76" s="95"/>
      <c r="B76" s="76" t="str">
        <f>+'3_ PRESUPUESTO'!C69</f>
        <v>Otros</v>
      </c>
      <c r="C76" s="201"/>
      <c r="D76" s="202" t="str">
        <f>+'3_ PRESUPUESTO'!D69</f>
        <v/>
      </c>
      <c r="E76" s="208"/>
      <c r="F76" s="208">
        <f t="shared" si="149"/>
        <v>0</v>
      </c>
      <c r="G76" s="203"/>
      <c r="H76" s="202" t="str">
        <f>+'3_ PRESUPUESTO'!E69</f>
        <v/>
      </c>
      <c r="I76" s="208"/>
      <c r="J76" s="208">
        <f t="shared" si="150"/>
        <v>0</v>
      </c>
      <c r="K76" s="149"/>
      <c r="L76" s="202" t="str">
        <f>+'3_ PRESUPUESTO'!F69</f>
        <v/>
      </c>
      <c r="M76" s="208"/>
      <c r="N76" s="208">
        <f t="shared" si="151"/>
        <v>0</v>
      </c>
      <c r="O76" s="149"/>
      <c r="P76" s="202" t="str">
        <f>+'3_ PRESUPUESTO'!G69</f>
        <v/>
      </c>
      <c r="Q76" s="208"/>
      <c r="R76" s="208">
        <f t="shared" si="152"/>
        <v>0</v>
      </c>
      <c r="S76" s="149"/>
      <c r="T76" s="202" t="str">
        <f>+'3_ PRESUPUESTO'!H69</f>
        <v/>
      </c>
      <c r="U76" s="208"/>
      <c r="V76" s="208">
        <f t="shared" si="153"/>
        <v>0</v>
      </c>
      <c r="W76" s="149"/>
      <c r="X76" s="202" t="str">
        <f>+'3_ PRESUPUESTO'!I69</f>
        <v/>
      </c>
      <c r="Y76" s="208"/>
      <c r="Z76" s="208">
        <f t="shared" si="154"/>
        <v>0</v>
      </c>
      <c r="AA76" s="149"/>
      <c r="AB76" s="202" t="str">
        <f>+'3_ PRESUPUESTO'!J69</f>
        <v/>
      </c>
      <c r="AC76" s="208"/>
      <c r="AD76" s="208">
        <f t="shared" si="155"/>
        <v>0</v>
      </c>
      <c r="AE76" s="149"/>
      <c r="AF76" s="202" t="str">
        <f>+'3_ PRESUPUESTO'!K69</f>
        <v/>
      </c>
      <c r="AG76" s="208"/>
      <c r="AH76" s="208">
        <f t="shared" si="156"/>
        <v>0</v>
      </c>
      <c r="AI76" s="149"/>
      <c r="AJ76" s="202" t="str">
        <f>+'3_ PRESUPUESTO'!L69</f>
        <v/>
      </c>
      <c r="AK76" s="208"/>
      <c r="AL76" s="208">
        <f t="shared" si="157"/>
        <v>0</v>
      </c>
      <c r="AM76" s="149"/>
      <c r="AN76" s="202" t="str">
        <f>+'3_ PRESUPUESTO'!M69</f>
        <v/>
      </c>
      <c r="AO76" s="208"/>
      <c r="AP76" s="208">
        <f t="shared" si="158"/>
        <v>0</v>
      </c>
      <c r="AQ76" s="149"/>
      <c r="AR76" s="202" t="str">
        <f>+'3_ PRESUPUESTO'!N69</f>
        <v/>
      </c>
      <c r="AS76" s="208"/>
      <c r="AT76" s="208">
        <f t="shared" si="159"/>
        <v>0</v>
      </c>
      <c r="AU76" s="149"/>
      <c r="AV76" s="202" t="str">
        <f>+'3_ PRESUPUESTO'!O69</f>
        <v/>
      </c>
      <c r="AW76" s="208"/>
      <c r="AX76" s="208">
        <f t="shared" si="160"/>
        <v>0</v>
      </c>
      <c r="AY76" s="204"/>
      <c r="AZ76" s="224">
        <f t="shared" ref="AZ76:BA76" si="172">+AV76+AR76+AN76+AJ76+AF76+AB76+X76+T76+P76+L76+H76+D76</f>
        <v>0</v>
      </c>
      <c r="BA76" s="224">
        <f t="shared" si="172"/>
        <v>0</v>
      </c>
      <c r="BB76" s="224">
        <f t="shared" si="162"/>
        <v>0</v>
      </c>
      <c r="BC76" s="24" t="s">
        <v>136</v>
      </c>
    </row>
    <row r="77" ht="15.75" customHeight="1">
      <c r="A77" s="84" t="s">
        <v>95</v>
      </c>
      <c r="B77" s="85"/>
      <c r="C77" s="210"/>
      <c r="D77" s="225">
        <f t="shared" ref="D77:F77" si="173">SUM(D$65:D$76)</f>
        <v>69</v>
      </c>
      <c r="E77" s="225">
        <f t="shared" si="173"/>
        <v>0</v>
      </c>
      <c r="F77" s="225">
        <f t="shared" si="173"/>
        <v>-69</v>
      </c>
      <c r="G77" s="212"/>
      <c r="H77" s="225">
        <f t="shared" ref="H77:J77" si="174">SUM(H$65:H$76)</f>
        <v>69</v>
      </c>
      <c r="I77" s="225">
        <f t="shared" si="174"/>
        <v>0</v>
      </c>
      <c r="J77" s="225">
        <f t="shared" si="174"/>
        <v>-69</v>
      </c>
      <c r="K77" s="213"/>
      <c r="L77" s="225">
        <f t="shared" ref="L77:N77" si="175">SUM(L$65:L$76)</f>
        <v>69</v>
      </c>
      <c r="M77" s="225">
        <f t="shared" si="175"/>
        <v>0</v>
      </c>
      <c r="N77" s="225">
        <f t="shared" si="175"/>
        <v>-69</v>
      </c>
      <c r="O77" s="213"/>
      <c r="P77" s="225">
        <f t="shared" ref="P77:R77" si="176">SUM(P$65:P$76)</f>
        <v>69</v>
      </c>
      <c r="Q77" s="225">
        <f t="shared" si="176"/>
        <v>0</v>
      </c>
      <c r="R77" s="225">
        <f t="shared" si="176"/>
        <v>-69</v>
      </c>
      <c r="S77" s="213"/>
      <c r="T77" s="225">
        <f t="shared" ref="T77:V77" si="177">SUM(T$65:T$76)</f>
        <v>69</v>
      </c>
      <c r="U77" s="225">
        <f t="shared" si="177"/>
        <v>0</v>
      </c>
      <c r="V77" s="225">
        <f t="shared" si="177"/>
        <v>-69</v>
      </c>
      <c r="W77" s="213"/>
      <c r="X77" s="225">
        <f t="shared" ref="X77:Z77" si="178">SUM(X$65:X$76)</f>
        <v>69</v>
      </c>
      <c r="Y77" s="225">
        <f t="shared" si="178"/>
        <v>0</v>
      </c>
      <c r="Z77" s="225">
        <f t="shared" si="178"/>
        <v>-69</v>
      </c>
      <c r="AA77" s="213"/>
      <c r="AB77" s="225">
        <f t="shared" ref="AB77:AD77" si="179">SUM(AB$65:AB$76)</f>
        <v>69</v>
      </c>
      <c r="AC77" s="225">
        <f t="shared" si="179"/>
        <v>0</v>
      </c>
      <c r="AD77" s="225">
        <f t="shared" si="179"/>
        <v>-69</v>
      </c>
      <c r="AE77" s="213"/>
      <c r="AF77" s="225">
        <f t="shared" ref="AF77:AH77" si="180">SUM(AF$65:AF$76)</f>
        <v>69</v>
      </c>
      <c r="AG77" s="225">
        <f t="shared" si="180"/>
        <v>0</v>
      </c>
      <c r="AH77" s="225">
        <f t="shared" si="180"/>
        <v>-69</v>
      </c>
      <c r="AI77" s="213"/>
      <c r="AJ77" s="225">
        <f t="shared" ref="AJ77:AL77" si="181">SUM(AJ$65:AJ$76)</f>
        <v>69</v>
      </c>
      <c r="AK77" s="225">
        <f t="shared" si="181"/>
        <v>0</v>
      </c>
      <c r="AL77" s="225">
        <f t="shared" si="181"/>
        <v>-69</v>
      </c>
      <c r="AM77" s="213"/>
      <c r="AN77" s="225">
        <f t="shared" ref="AN77:AP77" si="182">SUM(AN$65:AN$76)</f>
        <v>69</v>
      </c>
      <c r="AO77" s="225">
        <f t="shared" si="182"/>
        <v>0</v>
      </c>
      <c r="AP77" s="225">
        <f t="shared" si="182"/>
        <v>-69</v>
      </c>
      <c r="AQ77" s="213"/>
      <c r="AR77" s="225">
        <f t="shared" ref="AR77:AT77" si="183">SUM(AR$65:AR$76)</f>
        <v>69</v>
      </c>
      <c r="AS77" s="225">
        <f t="shared" si="183"/>
        <v>0</v>
      </c>
      <c r="AT77" s="225">
        <f t="shared" si="183"/>
        <v>-69</v>
      </c>
      <c r="AU77" s="213"/>
      <c r="AV77" s="225">
        <f t="shared" ref="AV77:AX77" si="184">SUM(AV$65:AV$76)</f>
        <v>69</v>
      </c>
      <c r="AW77" s="225">
        <f t="shared" si="184"/>
        <v>0</v>
      </c>
      <c r="AX77" s="225">
        <f t="shared" si="184"/>
        <v>-69</v>
      </c>
      <c r="AY77" s="214"/>
      <c r="AZ77" s="226">
        <f t="shared" ref="AZ77:BB77" si="185">SUM(AZ$65:AZ$76)</f>
        <v>828</v>
      </c>
      <c r="BA77" s="226">
        <f t="shared" si="185"/>
        <v>0</v>
      </c>
      <c r="BB77" s="226">
        <f t="shared" si="185"/>
        <v>-828</v>
      </c>
      <c r="BC77" s="216" t="str">
        <f>+BA77/$BA$19</f>
        <v>#DIV/0!</v>
      </c>
    </row>
    <row r="78" ht="15.75" customHeight="1">
      <c r="A78" s="24"/>
      <c r="B78" s="24"/>
      <c r="C78" s="25"/>
      <c r="D78" s="217"/>
      <c r="E78" s="217"/>
      <c r="F78" s="217"/>
      <c r="G78" s="149"/>
      <c r="H78" s="217"/>
      <c r="I78" s="217"/>
      <c r="J78" s="217"/>
      <c r="K78" s="149"/>
      <c r="L78" s="217"/>
      <c r="M78" s="217"/>
      <c r="N78" s="217"/>
      <c r="O78" s="149"/>
      <c r="P78" s="217"/>
      <c r="Q78" s="217"/>
      <c r="R78" s="217"/>
      <c r="S78" s="149"/>
      <c r="T78" s="217"/>
      <c r="U78" s="217"/>
      <c r="V78" s="217"/>
      <c r="W78" s="149"/>
      <c r="X78" s="217"/>
      <c r="Y78" s="217"/>
      <c r="Z78" s="217"/>
      <c r="AA78" s="149"/>
      <c r="AB78" s="217"/>
      <c r="AC78" s="217"/>
      <c r="AD78" s="217"/>
      <c r="AE78" s="149"/>
      <c r="AF78" s="217"/>
      <c r="AG78" s="217"/>
      <c r="AH78" s="217"/>
      <c r="AI78" s="149"/>
      <c r="AJ78" s="217"/>
      <c r="AK78" s="217"/>
      <c r="AL78" s="217"/>
      <c r="AM78" s="149"/>
      <c r="AN78" s="217"/>
      <c r="AO78" s="217"/>
      <c r="AP78" s="217"/>
      <c r="AQ78" s="149"/>
      <c r="AR78" s="217"/>
      <c r="AS78" s="217"/>
      <c r="AT78" s="217"/>
      <c r="AU78" s="149"/>
      <c r="AV78" s="217"/>
      <c r="AW78" s="217"/>
      <c r="AX78" s="217"/>
      <c r="AY78" s="149"/>
      <c r="AZ78" s="149"/>
      <c r="BA78" s="217"/>
      <c r="BB78" s="217"/>
      <c r="BC78" s="24"/>
    </row>
    <row r="79" ht="15.75" customHeight="1">
      <c r="A79" s="24"/>
      <c r="B79" s="24"/>
      <c r="C79" s="25"/>
      <c r="D79" s="217"/>
      <c r="E79" s="217"/>
      <c r="F79" s="217"/>
      <c r="G79" s="149"/>
      <c r="H79" s="217"/>
      <c r="I79" s="217"/>
      <c r="J79" s="217"/>
      <c r="K79" s="149"/>
      <c r="L79" s="217"/>
      <c r="M79" s="217"/>
      <c r="N79" s="217"/>
      <c r="O79" s="149"/>
      <c r="P79" s="217"/>
      <c r="Q79" s="217"/>
      <c r="R79" s="217"/>
      <c r="S79" s="149"/>
      <c r="T79" s="217"/>
      <c r="U79" s="217"/>
      <c r="V79" s="217"/>
      <c r="W79" s="149"/>
      <c r="X79" s="217"/>
      <c r="Y79" s="217"/>
      <c r="Z79" s="217"/>
      <c r="AA79" s="149"/>
      <c r="AB79" s="217"/>
      <c r="AC79" s="217"/>
      <c r="AD79" s="217"/>
      <c r="AE79" s="149"/>
      <c r="AF79" s="217"/>
      <c r="AG79" s="217"/>
      <c r="AH79" s="217"/>
      <c r="AI79" s="149"/>
      <c r="AJ79" s="217"/>
      <c r="AK79" s="217"/>
      <c r="AL79" s="217"/>
      <c r="AM79" s="149"/>
      <c r="AN79" s="217"/>
      <c r="AO79" s="217"/>
      <c r="AP79" s="217"/>
      <c r="AQ79" s="149"/>
      <c r="AR79" s="217"/>
      <c r="AS79" s="217"/>
      <c r="AT79" s="217"/>
      <c r="AU79" s="149"/>
      <c r="AV79" s="217"/>
      <c r="AW79" s="217"/>
      <c r="AX79" s="217"/>
      <c r="AY79" s="149"/>
      <c r="AZ79" s="149"/>
      <c r="BA79" s="217"/>
      <c r="BB79" s="217"/>
      <c r="BC79" s="24"/>
    </row>
    <row r="80" ht="15.75" customHeight="1">
      <c r="A80" s="24"/>
      <c r="B80" s="24"/>
      <c r="C80" s="25"/>
      <c r="D80" s="218" t="s">
        <v>118</v>
      </c>
      <c r="E80" s="193"/>
      <c r="F80" s="85"/>
      <c r="G80" s="149"/>
      <c r="H80" s="218" t="s">
        <v>119</v>
      </c>
      <c r="I80" s="193"/>
      <c r="J80" s="85"/>
      <c r="K80" s="149"/>
      <c r="L80" s="218" t="s">
        <v>120</v>
      </c>
      <c r="M80" s="193"/>
      <c r="N80" s="85"/>
      <c r="O80" s="149"/>
      <c r="P80" s="218" t="s">
        <v>121</v>
      </c>
      <c r="Q80" s="193"/>
      <c r="R80" s="85"/>
      <c r="S80" s="149"/>
      <c r="T80" s="218" t="s">
        <v>122</v>
      </c>
      <c r="U80" s="193"/>
      <c r="V80" s="85"/>
      <c r="W80" s="149"/>
      <c r="X80" s="218" t="s">
        <v>123</v>
      </c>
      <c r="Y80" s="193"/>
      <c r="Z80" s="85"/>
      <c r="AA80" s="149"/>
      <c r="AB80" s="218" t="s">
        <v>124</v>
      </c>
      <c r="AC80" s="193"/>
      <c r="AD80" s="85"/>
      <c r="AE80" s="149"/>
      <c r="AF80" s="218" t="s">
        <v>125</v>
      </c>
      <c r="AG80" s="193"/>
      <c r="AH80" s="85"/>
      <c r="AI80" s="149"/>
      <c r="AJ80" s="218" t="s">
        <v>126</v>
      </c>
      <c r="AK80" s="193"/>
      <c r="AL80" s="85"/>
      <c r="AM80" s="149"/>
      <c r="AN80" s="218" t="s">
        <v>127</v>
      </c>
      <c r="AO80" s="193"/>
      <c r="AP80" s="85"/>
      <c r="AQ80" s="149"/>
      <c r="AR80" s="218" t="s">
        <v>128</v>
      </c>
      <c r="AS80" s="193"/>
      <c r="AT80" s="85"/>
      <c r="AU80" s="149"/>
      <c r="AV80" s="218" t="s">
        <v>129</v>
      </c>
      <c r="AW80" s="193"/>
      <c r="AX80" s="85"/>
      <c r="AY80" s="149"/>
      <c r="AZ80" s="219" t="s">
        <v>93</v>
      </c>
      <c r="BA80" s="195"/>
      <c r="BB80" s="196"/>
      <c r="BC80" s="24"/>
    </row>
    <row r="81" ht="15.75" customHeight="1">
      <c r="A81" s="70" t="s">
        <v>79</v>
      </c>
      <c r="B81" s="71" t="s">
        <v>80</v>
      </c>
      <c r="C81" s="197"/>
      <c r="D81" s="220" t="s">
        <v>131</v>
      </c>
      <c r="E81" s="220" t="s">
        <v>132</v>
      </c>
      <c r="F81" s="220" t="s">
        <v>133</v>
      </c>
      <c r="G81" s="221"/>
      <c r="H81" s="220" t="s">
        <v>131</v>
      </c>
      <c r="I81" s="220" t="s">
        <v>132</v>
      </c>
      <c r="J81" s="220" t="s">
        <v>133</v>
      </c>
      <c r="K81" s="162"/>
      <c r="L81" s="220" t="s">
        <v>131</v>
      </c>
      <c r="M81" s="220" t="s">
        <v>132</v>
      </c>
      <c r="N81" s="220" t="s">
        <v>133</v>
      </c>
      <c r="O81" s="162"/>
      <c r="P81" s="220" t="s">
        <v>131</v>
      </c>
      <c r="Q81" s="220" t="s">
        <v>132</v>
      </c>
      <c r="R81" s="220" t="s">
        <v>133</v>
      </c>
      <c r="S81" s="162"/>
      <c r="T81" s="220" t="s">
        <v>131</v>
      </c>
      <c r="U81" s="220" t="s">
        <v>132</v>
      </c>
      <c r="V81" s="220" t="s">
        <v>133</v>
      </c>
      <c r="W81" s="162"/>
      <c r="X81" s="220" t="s">
        <v>131</v>
      </c>
      <c r="Y81" s="220" t="s">
        <v>132</v>
      </c>
      <c r="Z81" s="220" t="s">
        <v>133</v>
      </c>
      <c r="AA81" s="162"/>
      <c r="AB81" s="220" t="s">
        <v>131</v>
      </c>
      <c r="AC81" s="220" t="s">
        <v>132</v>
      </c>
      <c r="AD81" s="220" t="s">
        <v>133</v>
      </c>
      <c r="AE81" s="162"/>
      <c r="AF81" s="220" t="s">
        <v>131</v>
      </c>
      <c r="AG81" s="220" t="s">
        <v>132</v>
      </c>
      <c r="AH81" s="220" t="s">
        <v>133</v>
      </c>
      <c r="AI81" s="162"/>
      <c r="AJ81" s="220" t="s">
        <v>131</v>
      </c>
      <c r="AK81" s="220" t="s">
        <v>132</v>
      </c>
      <c r="AL81" s="220" t="s">
        <v>133</v>
      </c>
      <c r="AM81" s="162"/>
      <c r="AN81" s="220" t="s">
        <v>131</v>
      </c>
      <c r="AO81" s="220" t="s">
        <v>132</v>
      </c>
      <c r="AP81" s="220" t="s">
        <v>133</v>
      </c>
      <c r="AQ81" s="162"/>
      <c r="AR81" s="220" t="s">
        <v>131</v>
      </c>
      <c r="AS81" s="220" t="s">
        <v>132</v>
      </c>
      <c r="AT81" s="220" t="s">
        <v>133</v>
      </c>
      <c r="AU81" s="162"/>
      <c r="AV81" s="220" t="s">
        <v>131</v>
      </c>
      <c r="AW81" s="220" t="s">
        <v>132</v>
      </c>
      <c r="AX81" s="220" t="s">
        <v>133</v>
      </c>
      <c r="AY81" s="221"/>
      <c r="AZ81" s="222" t="s">
        <v>131</v>
      </c>
      <c r="BA81" s="222" t="s">
        <v>132</v>
      </c>
      <c r="BB81" s="222" t="s">
        <v>133</v>
      </c>
      <c r="BC81" s="24"/>
    </row>
    <row r="82" ht="15.75" customHeight="1">
      <c r="A82" s="93" t="s">
        <v>104</v>
      </c>
      <c r="B82" s="76" t="str">
        <f>+'3_ PRESUPUESTO'!C73</f>
        <v>Agua</v>
      </c>
      <c r="C82" s="201"/>
      <c r="D82" s="202">
        <f>+'3_ PRESUPUESTO'!D73</f>
        <v>60</v>
      </c>
      <c r="E82" s="202"/>
      <c r="F82" s="202">
        <f t="shared" ref="F82:F88" si="187">+E82-D82</f>
        <v>-60</v>
      </c>
      <c r="G82" s="203"/>
      <c r="H82" s="202">
        <f>+'3_ PRESUPUESTO'!E73</f>
        <v>60</v>
      </c>
      <c r="I82" s="202"/>
      <c r="J82" s="202">
        <f t="shared" ref="J82:J88" si="188">+I82-H82</f>
        <v>-60</v>
      </c>
      <c r="K82" s="149"/>
      <c r="L82" s="202">
        <f>+'3_ PRESUPUESTO'!F73</f>
        <v>60</v>
      </c>
      <c r="M82" s="202"/>
      <c r="N82" s="202">
        <f t="shared" ref="N82:N88" si="189">+M82-L82</f>
        <v>-60</v>
      </c>
      <c r="O82" s="149"/>
      <c r="P82" s="202">
        <f>+'3_ PRESUPUESTO'!G73</f>
        <v>60</v>
      </c>
      <c r="Q82" s="202"/>
      <c r="R82" s="202">
        <f t="shared" ref="R82:R88" si="190">+Q82-P82</f>
        <v>-60</v>
      </c>
      <c r="S82" s="149"/>
      <c r="T82" s="202">
        <f>+'3_ PRESUPUESTO'!H73</f>
        <v>60</v>
      </c>
      <c r="U82" s="202"/>
      <c r="V82" s="202">
        <f t="shared" ref="V82:V88" si="191">+U82-T82</f>
        <v>-60</v>
      </c>
      <c r="W82" s="149"/>
      <c r="X82" s="202">
        <f>+'3_ PRESUPUESTO'!I73</f>
        <v>60</v>
      </c>
      <c r="Y82" s="202"/>
      <c r="Z82" s="202">
        <f t="shared" ref="Z82:Z88" si="192">+Y82-X82</f>
        <v>-60</v>
      </c>
      <c r="AA82" s="149"/>
      <c r="AB82" s="202">
        <f>+'3_ PRESUPUESTO'!J73</f>
        <v>60</v>
      </c>
      <c r="AC82" s="202"/>
      <c r="AD82" s="202">
        <f t="shared" ref="AD82:AD88" si="193">+AC82-AB82</f>
        <v>-60</v>
      </c>
      <c r="AE82" s="149"/>
      <c r="AF82" s="202">
        <f>+'3_ PRESUPUESTO'!K73</f>
        <v>60</v>
      </c>
      <c r="AG82" s="202"/>
      <c r="AH82" s="202">
        <f t="shared" ref="AH82:AH88" si="194">+AG82-AF82</f>
        <v>-60</v>
      </c>
      <c r="AI82" s="149"/>
      <c r="AJ82" s="202">
        <f>+'3_ PRESUPUESTO'!L73</f>
        <v>60</v>
      </c>
      <c r="AK82" s="202"/>
      <c r="AL82" s="202">
        <f t="shared" ref="AL82:AL88" si="195">+AK82-AJ82</f>
        <v>-60</v>
      </c>
      <c r="AM82" s="149"/>
      <c r="AN82" s="202">
        <f>+'3_ PRESUPUESTO'!M73</f>
        <v>60</v>
      </c>
      <c r="AO82" s="202"/>
      <c r="AP82" s="202">
        <f t="shared" ref="AP82:AP88" si="196">+AO82-AN82</f>
        <v>-60</v>
      </c>
      <c r="AQ82" s="149"/>
      <c r="AR82" s="202">
        <f>+'3_ PRESUPUESTO'!N73</f>
        <v>60</v>
      </c>
      <c r="AS82" s="202"/>
      <c r="AT82" s="202">
        <f t="shared" ref="AT82:AT88" si="197">+AS82-AR82</f>
        <v>-60</v>
      </c>
      <c r="AU82" s="149"/>
      <c r="AV82" s="202">
        <f>+'3_ PRESUPUESTO'!O73</f>
        <v>60</v>
      </c>
      <c r="AW82" s="202"/>
      <c r="AX82" s="202">
        <f t="shared" ref="AX82:AX88" si="198">+AW82-AV82</f>
        <v>-60</v>
      </c>
      <c r="AY82" s="204"/>
      <c r="AZ82" s="223">
        <f t="shared" ref="AZ82:BA82" si="186">+AV82+AR82+AN82+AJ82+AF82+AB82+X82+T82+P82+L82+H82+D82</f>
        <v>720</v>
      </c>
      <c r="BA82" s="223">
        <f t="shared" si="186"/>
        <v>0</v>
      </c>
      <c r="BB82" s="223">
        <f t="shared" ref="BB82:BB88" si="200">+BA82-AZ82</f>
        <v>-720</v>
      </c>
      <c r="BC82" s="24" t="s">
        <v>136</v>
      </c>
    </row>
    <row r="83" ht="15.75" customHeight="1">
      <c r="A83" s="94"/>
      <c r="B83" s="76" t="str">
        <f>+'3_ PRESUPUESTO'!C74</f>
        <v>Gas</v>
      </c>
      <c r="C83" s="201"/>
      <c r="D83" s="202" t="str">
        <f>+'3_ PRESUPUESTO'!D74</f>
        <v/>
      </c>
      <c r="E83" s="206"/>
      <c r="F83" s="206">
        <f t="shared" si="187"/>
        <v>0</v>
      </c>
      <c r="G83" s="203"/>
      <c r="H83" s="202" t="str">
        <f>+'3_ PRESUPUESTO'!E74</f>
        <v/>
      </c>
      <c r="I83" s="206"/>
      <c r="J83" s="206">
        <f t="shared" si="188"/>
        <v>0</v>
      </c>
      <c r="K83" s="149"/>
      <c r="L83" s="202" t="str">
        <f>+'3_ PRESUPUESTO'!F74</f>
        <v/>
      </c>
      <c r="M83" s="206"/>
      <c r="N83" s="206">
        <f t="shared" si="189"/>
        <v>0</v>
      </c>
      <c r="O83" s="149"/>
      <c r="P83" s="202" t="str">
        <f>+'3_ PRESUPUESTO'!G74</f>
        <v/>
      </c>
      <c r="Q83" s="206"/>
      <c r="R83" s="206">
        <f t="shared" si="190"/>
        <v>0</v>
      </c>
      <c r="S83" s="149"/>
      <c r="T83" s="202" t="str">
        <f>+'3_ PRESUPUESTO'!H74</f>
        <v/>
      </c>
      <c r="U83" s="206"/>
      <c r="V83" s="206">
        <f t="shared" si="191"/>
        <v>0</v>
      </c>
      <c r="W83" s="149"/>
      <c r="X83" s="202" t="str">
        <f>+'3_ PRESUPUESTO'!I74</f>
        <v/>
      </c>
      <c r="Y83" s="206"/>
      <c r="Z83" s="206">
        <f t="shared" si="192"/>
        <v>0</v>
      </c>
      <c r="AA83" s="149"/>
      <c r="AB83" s="202" t="str">
        <f>+'3_ PRESUPUESTO'!J74</f>
        <v/>
      </c>
      <c r="AC83" s="206"/>
      <c r="AD83" s="206">
        <f t="shared" si="193"/>
        <v>0</v>
      </c>
      <c r="AE83" s="149"/>
      <c r="AF83" s="202" t="str">
        <f>+'3_ PRESUPUESTO'!K74</f>
        <v/>
      </c>
      <c r="AG83" s="206"/>
      <c r="AH83" s="206">
        <f t="shared" si="194"/>
        <v>0</v>
      </c>
      <c r="AI83" s="149"/>
      <c r="AJ83" s="202" t="str">
        <f>+'3_ PRESUPUESTO'!L74</f>
        <v/>
      </c>
      <c r="AK83" s="206"/>
      <c r="AL83" s="206">
        <f t="shared" si="195"/>
        <v>0</v>
      </c>
      <c r="AM83" s="149"/>
      <c r="AN83" s="202" t="str">
        <f>+'3_ PRESUPUESTO'!M74</f>
        <v/>
      </c>
      <c r="AO83" s="206"/>
      <c r="AP83" s="206">
        <f t="shared" si="196"/>
        <v>0</v>
      </c>
      <c r="AQ83" s="149"/>
      <c r="AR83" s="202" t="str">
        <f>+'3_ PRESUPUESTO'!N74</f>
        <v/>
      </c>
      <c r="AS83" s="206"/>
      <c r="AT83" s="206">
        <f t="shared" si="197"/>
        <v>0</v>
      </c>
      <c r="AU83" s="149"/>
      <c r="AV83" s="202" t="str">
        <f>+'3_ PRESUPUESTO'!O74</f>
        <v/>
      </c>
      <c r="AW83" s="206"/>
      <c r="AX83" s="206">
        <f t="shared" si="198"/>
        <v>0</v>
      </c>
      <c r="AY83" s="204"/>
      <c r="AZ83" s="207">
        <f t="shared" ref="AZ83:BA83" si="199">+AV83+AR83+AN83+AJ83+AF83+AB83+X83+T83+P83+L83+H83+D83</f>
        <v>0</v>
      </c>
      <c r="BA83" s="207">
        <f t="shared" si="199"/>
        <v>0</v>
      </c>
      <c r="BB83" s="207">
        <f t="shared" si="200"/>
        <v>0</v>
      </c>
      <c r="BC83" s="24" t="s">
        <v>136</v>
      </c>
    </row>
    <row r="84" ht="15.75" customHeight="1">
      <c r="A84" s="94"/>
      <c r="B84" s="76" t="str">
        <f>+'3_ PRESUPUESTO'!C75</f>
        <v>Teléfono</v>
      </c>
      <c r="C84" s="201"/>
      <c r="D84" s="202">
        <f>+'3_ PRESUPUESTO'!D75</f>
        <v>25</v>
      </c>
      <c r="E84" s="206"/>
      <c r="F84" s="206">
        <f t="shared" si="187"/>
        <v>-25</v>
      </c>
      <c r="G84" s="203"/>
      <c r="H84" s="202">
        <f>+'3_ PRESUPUESTO'!E75</f>
        <v>25</v>
      </c>
      <c r="I84" s="206"/>
      <c r="J84" s="206">
        <f t="shared" si="188"/>
        <v>-25</v>
      </c>
      <c r="K84" s="149"/>
      <c r="L84" s="202">
        <f>+'3_ PRESUPUESTO'!F75</f>
        <v>25</v>
      </c>
      <c r="M84" s="206"/>
      <c r="N84" s="206">
        <f t="shared" si="189"/>
        <v>-25</v>
      </c>
      <c r="O84" s="149"/>
      <c r="P84" s="202">
        <f>+'3_ PRESUPUESTO'!G75</f>
        <v>25</v>
      </c>
      <c r="Q84" s="206"/>
      <c r="R84" s="206">
        <f t="shared" si="190"/>
        <v>-25</v>
      </c>
      <c r="S84" s="149"/>
      <c r="T84" s="202">
        <f>+'3_ PRESUPUESTO'!H75</f>
        <v>25</v>
      </c>
      <c r="U84" s="206"/>
      <c r="V84" s="206">
        <f t="shared" si="191"/>
        <v>-25</v>
      </c>
      <c r="W84" s="149"/>
      <c r="X84" s="202">
        <f>+'3_ PRESUPUESTO'!I75</f>
        <v>25</v>
      </c>
      <c r="Y84" s="206"/>
      <c r="Z84" s="206">
        <f t="shared" si="192"/>
        <v>-25</v>
      </c>
      <c r="AA84" s="149"/>
      <c r="AB84" s="202">
        <f>+'3_ PRESUPUESTO'!J75</f>
        <v>25</v>
      </c>
      <c r="AC84" s="206"/>
      <c r="AD84" s="206">
        <f t="shared" si="193"/>
        <v>-25</v>
      </c>
      <c r="AE84" s="149"/>
      <c r="AF84" s="202">
        <f>+'3_ PRESUPUESTO'!K75</f>
        <v>25</v>
      </c>
      <c r="AG84" s="206"/>
      <c r="AH84" s="206">
        <f t="shared" si="194"/>
        <v>-25</v>
      </c>
      <c r="AI84" s="149"/>
      <c r="AJ84" s="202">
        <f>+'3_ PRESUPUESTO'!L75</f>
        <v>25</v>
      </c>
      <c r="AK84" s="206"/>
      <c r="AL84" s="206">
        <f t="shared" si="195"/>
        <v>-25</v>
      </c>
      <c r="AM84" s="149"/>
      <c r="AN84" s="202">
        <f>+'3_ PRESUPUESTO'!M75</f>
        <v>25</v>
      </c>
      <c r="AO84" s="206"/>
      <c r="AP84" s="206">
        <f t="shared" si="196"/>
        <v>-25</v>
      </c>
      <c r="AQ84" s="149"/>
      <c r="AR84" s="202">
        <f>+'3_ PRESUPUESTO'!N75</f>
        <v>25</v>
      </c>
      <c r="AS84" s="206"/>
      <c r="AT84" s="206">
        <f t="shared" si="197"/>
        <v>-25</v>
      </c>
      <c r="AU84" s="149"/>
      <c r="AV84" s="202">
        <f>+'3_ PRESUPUESTO'!O75</f>
        <v>25</v>
      </c>
      <c r="AW84" s="206"/>
      <c r="AX84" s="206">
        <f t="shared" si="198"/>
        <v>-25</v>
      </c>
      <c r="AY84" s="204"/>
      <c r="AZ84" s="207">
        <f t="shared" ref="AZ84:BA84" si="201">+AV84+AR84+AN84+AJ84+AF84+AB84+X84+T84+P84+L84+H84+D84</f>
        <v>300</v>
      </c>
      <c r="BA84" s="207">
        <f t="shared" si="201"/>
        <v>0</v>
      </c>
      <c r="BB84" s="207">
        <f t="shared" si="200"/>
        <v>-300</v>
      </c>
      <c r="BC84" s="24" t="s">
        <v>136</v>
      </c>
    </row>
    <row r="85" ht="15.75" customHeight="1">
      <c r="A85" s="94"/>
      <c r="B85" s="76" t="str">
        <f>+'3_ PRESUPUESTO'!C76</f>
        <v>Móvil</v>
      </c>
      <c r="C85" s="201"/>
      <c r="D85" s="202">
        <f>+'3_ PRESUPUESTO'!D76</f>
        <v>25</v>
      </c>
      <c r="E85" s="206"/>
      <c r="F85" s="206">
        <f t="shared" si="187"/>
        <v>-25</v>
      </c>
      <c r="G85" s="203"/>
      <c r="H85" s="202">
        <f>+'3_ PRESUPUESTO'!E76</f>
        <v>25</v>
      </c>
      <c r="I85" s="206"/>
      <c r="J85" s="206">
        <f t="shared" si="188"/>
        <v>-25</v>
      </c>
      <c r="K85" s="149"/>
      <c r="L85" s="202">
        <f>+'3_ PRESUPUESTO'!F76</f>
        <v>25</v>
      </c>
      <c r="M85" s="206"/>
      <c r="N85" s="206">
        <f t="shared" si="189"/>
        <v>-25</v>
      </c>
      <c r="O85" s="149"/>
      <c r="P85" s="202">
        <f>+'3_ PRESUPUESTO'!G76</f>
        <v>25</v>
      </c>
      <c r="Q85" s="206"/>
      <c r="R85" s="206">
        <f t="shared" si="190"/>
        <v>-25</v>
      </c>
      <c r="S85" s="149"/>
      <c r="T85" s="202">
        <f>+'3_ PRESUPUESTO'!H76</f>
        <v>25</v>
      </c>
      <c r="U85" s="206"/>
      <c r="V85" s="206">
        <f t="shared" si="191"/>
        <v>-25</v>
      </c>
      <c r="W85" s="149"/>
      <c r="X85" s="202">
        <f>+'3_ PRESUPUESTO'!I76</f>
        <v>25</v>
      </c>
      <c r="Y85" s="206"/>
      <c r="Z85" s="206">
        <f t="shared" si="192"/>
        <v>-25</v>
      </c>
      <c r="AA85" s="149"/>
      <c r="AB85" s="202">
        <f>+'3_ PRESUPUESTO'!J76</f>
        <v>25</v>
      </c>
      <c r="AC85" s="206"/>
      <c r="AD85" s="206">
        <f t="shared" si="193"/>
        <v>-25</v>
      </c>
      <c r="AE85" s="149"/>
      <c r="AF85" s="202">
        <f>+'3_ PRESUPUESTO'!K76</f>
        <v>25</v>
      </c>
      <c r="AG85" s="206"/>
      <c r="AH85" s="206">
        <f t="shared" si="194"/>
        <v>-25</v>
      </c>
      <c r="AI85" s="149"/>
      <c r="AJ85" s="202">
        <f>+'3_ PRESUPUESTO'!L76</f>
        <v>25</v>
      </c>
      <c r="AK85" s="206"/>
      <c r="AL85" s="206">
        <f t="shared" si="195"/>
        <v>-25</v>
      </c>
      <c r="AM85" s="149"/>
      <c r="AN85" s="202">
        <f>+'3_ PRESUPUESTO'!M76</f>
        <v>25</v>
      </c>
      <c r="AO85" s="206"/>
      <c r="AP85" s="206">
        <f t="shared" si="196"/>
        <v>-25</v>
      </c>
      <c r="AQ85" s="149"/>
      <c r="AR85" s="202">
        <f>+'3_ PRESUPUESTO'!N76</f>
        <v>25</v>
      </c>
      <c r="AS85" s="206"/>
      <c r="AT85" s="206">
        <f t="shared" si="197"/>
        <v>-25</v>
      </c>
      <c r="AU85" s="149"/>
      <c r="AV85" s="202">
        <f>+'3_ PRESUPUESTO'!O76</f>
        <v>25</v>
      </c>
      <c r="AW85" s="206"/>
      <c r="AX85" s="206">
        <f t="shared" si="198"/>
        <v>-25</v>
      </c>
      <c r="AY85" s="204"/>
      <c r="AZ85" s="207">
        <f t="shared" ref="AZ85:BA85" si="202">+AV85+AR85+AN85+AJ85+AF85+AB85+X85+T85+P85+L85+H85+D85</f>
        <v>300</v>
      </c>
      <c r="BA85" s="207">
        <f t="shared" si="202"/>
        <v>0</v>
      </c>
      <c r="BB85" s="207">
        <f t="shared" si="200"/>
        <v>-300</v>
      </c>
      <c r="BC85" s="24" t="s">
        <v>136</v>
      </c>
    </row>
    <row r="86" ht="15.75" customHeight="1">
      <c r="A86" s="94"/>
      <c r="B86" s="76" t="str">
        <f>+'3_ PRESUPUESTO'!C77</f>
        <v>Internet</v>
      </c>
      <c r="C86" s="201"/>
      <c r="D86" s="202">
        <f>+'3_ PRESUPUESTO'!D77</f>
        <v>25</v>
      </c>
      <c r="E86" s="206"/>
      <c r="F86" s="206">
        <f t="shared" si="187"/>
        <v>-25</v>
      </c>
      <c r="G86" s="203"/>
      <c r="H86" s="202">
        <f>+'3_ PRESUPUESTO'!E77</f>
        <v>25</v>
      </c>
      <c r="I86" s="206"/>
      <c r="J86" s="206">
        <f t="shared" si="188"/>
        <v>-25</v>
      </c>
      <c r="K86" s="149"/>
      <c r="L86" s="202">
        <f>+'3_ PRESUPUESTO'!F77</f>
        <v>25</v>
      </c>
      <c r="M86" s="206"/>
      <c r="N86" s="206">
        <f t="shared" si="189"/>
        <v>-25</v>
      </c>
      <c r="O86" s="149"/>
      <c r="P86" s="202">
        <f>+'3_ PRESUPUESTO'!G77</f>
        <v>25</v>
      </c>
      <c r="Q86" s="206"/>
      <c r="R86" s="206">
        <f t="shared" si="190"/>
        <v>-25</v>
      </c>
      <c r="S86" s="149"/>
      <c r="T86" s="202">
        <f>+'3_ PRESUPUESTO'!H77</f>
        <v>25</v>
      </c>
      <c r="U86" s="206"/>
      <c r="V86" s="206">
        <f t="shared" si="191"/>
        <v>-25</v>
      </c>
      <c r="W86" s="149"/>
      <c r="X86" s="202">
        <f>+'3_ PRESUPUESTO'!I77</f>
        <v>25</v>
      </c>
      <c r="Y86" s="206"/>
      <c r="Z86" s="206">
        <f t="shared" si="192"/>
        <v>-25</v>
      </c>
      <c r="AA86" s="149"/>
      <c r="AB86" s="202">
        <f>+'3_ PRESUPUESTO'!J77</f>
        <v>25</v>
      </c>
      <c r="AC86" s="206"/>
      <c r="AD86" s="206">
        <f t="shared" si="193"/>
        <v>-25</v>
      </c>
      <c r="AE86" s="149"/>
      <c r="AF86" s="202">
        <f>+'3_ PRESUPUESTO'!K77</f>
        <v>25</v>
      </c>
      <c r="AG86" s="206"/>
      <c r="AH86" s="206">
        <f t="shared" si="194"/>
        <v>-25</v>
      </c>
      <c r="AI86" s="149"/>
      <c r="AJ86" s="202">
        <f>+'3_ PRESUPUESTO'!L77</f>
        <v>25</v>
      </c>
      <c r="AK86" s="206"/>
      <c r="AL86" s="206">
        <f t="shared" si="195"/>
        <v>-25</v>
      </c>
      <c r="AM86" s="149"/>
      <c r="AN86" s="202">
        <f>+'3_ PRESUPUESTO'!M77</f>
        <v>25</v>
      </c>
      <c r="AO86" s="206"/>
      <c r="AP86" s="206">
        <f t="shared" si="196"/>
        <v>-25</v>
      </c>
      <c r="AQ86" s="149"/>
      <c r="AR86" s="202">
        <f>+'3_ PRESUPUESTO'!N77</f>
        <v>25</v>
      </c>
      <c r="AS86" s="206"/>
      <c r="AT86" s="206">
        <f t="shared" si="197"/>
        <v>-25</v>
      </c>
      <c r="AU86" s="149"/>
      <c r="AV86" s="202">
        <f>+'3_ PRESUPUESTO'!O77</f>
        <v>25</v>
      </c>
      <c r="AW86" s="206"/>
      <c r="AX86" s="206">
        <f t="shared" si="198"/>
        <v>-25</v>
      </c>
      <c r="AY86" s="204"/>
      <c r="AZ86" s="207">
        <f t="shared" ref="AZ86:BA86" si="203">+AV86+AR86+AN86+AJ86+AF86+AB86+X86+T86+P86+L86+H86+D86</f>
        <v>300</v>
      </c>
      <c r="BA86" s="207">
        <f t="shared" si="203"/>
        <v>0</v>
      </c>
      <c r="BB86" s="207">
        <f t="shared" si="200"/>
        <v>-300</v>
      </c>
      <c r="BC86" s="24" t="s">
        <v>136</v>
      </c>
    </row>
    <row r="87" ht="15.75" customHeight="1">
      <c r="A87" s="94"/>
      <c r="B87" s="76" t="str">
        <f>+'3_ PRESUPUESTO'!C78</f>
        <v>Otros</v>
      </c>
      <c r="C87" s="201"/>
      <c r="D87" s="202" t="str">
        <f>+'3_ PRESUPUESTO'!D78</f>
        <v/>
      </c>
      <c r="E87" s="206"/>
      <c r="F87" s="206">
        <f t="shared" si="187"/>
        <v>0</v>
      </c>
      <c r="G87" s="203"/>
      <c r="H87" s="202" t="str">
        <f>+'3_ PRESUPUESTO'!E78</f>
        <v/>
      </c>
      <c r="I87" s="206"/>
      <c r="J87" s="206">
        <f t="shared" si="188"/>
        <v>0</v>
      </c>
      <c r="K87" s="149"/>
      <c r="L87" s="202" t="str">
        <f>+'3_ PRESUPUESTO'!F78</f>
        <v/>
      </c>
      <c r="M87" s="206"/>
      <c r="N87" s="206">
        <f t="shared" si="189"/>
        <v>0</v>
      </c>
      <c r="O87" s="149"/>
      <c r="P87" s="202" t="str">
        <f>+'3_ PRESUPUESTO'!G78</f>
        <v/>
      </c>
      <c r="Q87" s="206"/>
      <c r="R87" s="206">
        <f t="shared" si="190"/>
        <v>0</v>
      </c>
      <c r="S87" s="149"/>
      <c r="T87" s="202" t="str">
        <f>+'3_ PRESUPUESTO'!H78</f>
        <v/>
      </c>
      <c r="U87" s="206"/>
      <c r="V87" s="206">
        <f t="shared" si="191"/>
        <v>0</v>
      </c>
      <c r="W87" s="149"/>
      <c r="X87" s="202" t="str">
        <f>+'3_ PRESUPUESTO'!I78</f>
        <v/>
      </c>
      <c r="Y87" s="206"/>
      <c r="Z87" s="206">
        <f t="shared" si="192"/>
        <v>0</v>
      </c>
      <c r="AA87" s="149"/>
      <c r="AB87" s="202" t="str">
        <f>+'3_ PRESUPUESTO'!J78</f>
        <v/>
      </c>
      <c r="AC87" s="206"/>
      <c r="AD87" s="206">
        <f t="shared" si="193"/>
        <v>0</v>
      </c>
      <c r="AE87" s="149"/>
      <c r="AF87" s="202" t="str">
        <f>+'3_ PRESUPUESTO'!K78</f>
        <v/>
      </c>
      <c r="AG87" s="206"/>
      <c r="AH87" s="206">
        <f t="shared" si="194"/>
        <v>0</v>
      </c>
      <c r="AI87" s="149"/>
      <c r="AJ87" s="202" t="str">
        <f>+'3_ PRESUPUESTO'!L78</f>
        <v/>
      </c>
      <c r="AK87" s="206"/>
      <c r="AL87" s="206">
        <f t="shared" si="195"/>
        <v>0</v>
      </c>
      <c r="AM87" s="149"/>
      <c r="AN87" s="202" t="str">
        <f>+'3_ PRESUPUESTO'!M78</f>
        <v/>
      </c>
      <c r="AO87" s="206"/>
      <c r="AP87" s="206">
        <f t="shared" si="196"/>
        <v>0</v>
      </c>
      <c r="AQ87" s="149"/>
      <c r="AR87" s="202" t="str">
        <f>+'3_ PRESUPUESTO'!N78</f>
        <v/>
      </c>
      <c r="AS87" s="206"/>
      <c r="AT87" s="206">
        <f t="shared" si="197"/>
        <v>0</v>
      </c>
      <c r="AU87" s="149"/>
      <c r="AV87" s="202" t="str">
        <f>+'3_ PRESUPUESTO'!O78</f>
        <v/>
      </c>
      <c r="AW87" s="206"/>
      <c r="AX87" s="206">
        <f t="shared" si="198"/>
        <v>0</v>
      </c>
      <c r="AY87" s="204"/>
      <c r="AZ87" s="207">
        <f t="shared" ref="AZ87:BA87" si="204">+AV87+AR87+AN87+AJ87+AF87+AB87+X87+T87+P87+L87+H87+D87</f>
        <v>0</v>
      </c>
      <c r="BA87" s="207">
        <f t="shared" si="204"/>
        <v>0</v>
      </c>
      <c r="BB87" s="207">
        <f t="shared" si="200"/>
        <v>0</v>
      </c>
      <c r="BC87" s="24" t="s">
        <v>136</v>
      </c>
    </row>
    <row r="88" ht="15.75" customHeight="1">
      <c r="A88" s="96"/>
      <c r="B88" s="76" t="str">
        <f>+'3_ PRESUPUESTO'!C79</f>
        <v>Otros</v>
      </c>
      <c r="C88" s="201"/>
      <c r="D88" s="202" t="str">
        <f>+'3_ PRESUPUESTO'!D79</f>
        <v/>
      </c>
      <c r="E88" s="206"/>
      <c r="F88" s="206">
        <f t="shared" si="187"/>
        <v>0</v>
      </c>
      <c r="G88" s="203"/>
      <c r="H88" s="202" t="str">
        <f>+'3_ PRESUPUESTO'!E79</f>
        <v/>
      </c>
      <c r="I88" s="206"/>
      <c r="J88" s="206">
        <f t="shared" si="188"/>
        <v>0</v>
      </c>
      <c r="K88" s="149"/>
      <c r="L88" s="202" t="str">
        <f>+'3_ PRESUPUESTO'!F79</f>
        <v/>
      </c>
      <c r="M88" s="206"/>
      <c r="N88" s="206">
        <f t="shared" si="189"/>
        <v>0</v>
      </c>
      <c r="O88" s="149"/>
      <c r="P88" s="202" t="str">
        <f>+'3_ PRESUPUESTO'!G79</f>
        <v/>
      </c>
      <c r="Q88" s="206"/>
      <c r="R88" s="206">
        <f t="shared" si="190"/>
        <v>0</v>
      </c>
      <c r="S88" s="149"/>
      <c r="T88" s="202" t="str">
        <f>+'3_ PRESUPUESTO'!H79</f>
        <v/>
      </c>
      <c r="U88" s="206"/>
      <c r="V88" s="206">
        <f t="shared" si="191"/>
        <v>0</v>
      </c>
      <c r="W88" s="149"/>
      <c r="X88" s="202" t="str">
        <f>+'3_ PRESUPUESTO'!I79</f>
        <v/>
      </c>
      <c r="Y88" s="206"/>
      <c r="Z88" s="206">
        <f t="shared" si="192"/>
        <v>0</v>
      </c>
      <c r="AA88" s="149"/>
      <c r="AB88" s="202" t="str">
        <f>+'3_ PRESUPUESTO'!J79</f>
        <v/>
      </c>
      <c r="AC88" s="206"/>
      <c r="AD88" s="206">
        <f t="shared" si="193"/>
        <v>0</v>
      </c>
      <c r="AE88" s="149"/>
      <c r="AF88" s="202" t="str">
        <f>+'3_ PRESUPUESTO'!K79</f>
        <v/>
      </c>
      <c r="AG88" s="206"/>
      <c r="AH88" s="206">
        <f t="shared" si="194"/>
        <v>0</v>
      </c>
      <c r="AI88" s="149"/>
      <c r="AJ88" s="202" t="str">
        <f>+'3_ PRESUPUESTO'!L79</f>
        <v/>
      </c>
      <c r="AK88" s="206"/>
      <c r="AL88" s="206">
        <f t="shared" si="195"/>
        <v>0</v>
      </c>
      <c r="AM88" s="149"/>
      <c r="AN88" s="202" t="str">
        <f>+'3_ PRESUPUESTO'!M79</f>
        <v/>
      </c>
      <c r="AO88" s="206"/>
      <c r="AP88" s="206">
        <f t="shared" si="196"/>
        <v>0</v>
      </c>
      <c r="AQ88" s="149"/>
      <c r="AR88" s="202" t="str">
        <f>+'3_ PRESUPUESTO'!N79</f>
        <v/>
      </c>
      <c r="AS88" s="206"/>
      <c r="AT88" s="206">
        <f t="shared" si="197"/>
        <v>0</v>
      </c>
      <c r="AU88" s="149"/>
      <c r="AV88" s="202" t="str">
        <f>+'3_ PRESUPUESTO'!O79</f>
        <v/>
      </c>
      <c r="AW88" s="206"/>
      <c r="AX88" s="206">
        <f t="shared" si="198"/>
        <v>0</v>
      </c>
      <c r="AY88" s="204"/>
      <c r="AZ88" s="224">
        <f t="shared" ref="AZ88:BA88" si="205">+AV88+AR88+AN88+AJ88+AF88+AB88+X88+T88+P88+L88+H88+D88</f>
        <v>0</v>
      </c>
      <c r="BA88" s="224">
        <f t="shared" si="205"/>
        <v>0</v>
      </c>
      <c r="BB88" s="224">
        <f t="shared" si="200"/>
        <v>0</v>
      </c>
      <c r="BC88" s="24" t="s">
        <v>136</v>
      </c>
    </row>
    <row r="89" ht="15.75" customHeight="1">
      <c r="A89" s="84" t="s">
        <v>95</v>
      </c>
      <c r="B89" s="85"/>
      <c r="C89" s="210"/>
      <c r="D89" s="225">
        <f t="shared" ref="D89:F89" si="206">SUM(D$82:D$88)</f>
        <v>135</v>
      </c>
      <c r="E89" s="225">
        <f t="shared" si="206"/>
        <v>0</v>
      </c>
      <c r="F89" s="225">
        <f t="shared" si="206"/>
        <v>-135</v>
      </c>
      <c r="G89" s="212"/>
      <c r="H89" s="225">
        <f t="shared" ref="H89:J89" si="207">SUM(H$82:H$88)</f>
        <v>135</v>
      </c>
      <c r="I89" s="225">
        <f t="shared" si="207"/>
        <v>0</v>
      </c>
      <c r="J89" s="225">
        <f t="shared" si="207"/>
        <v>-135</v>
      </c>
      <c r="K89" s="213"/>
      <c r="L89" s="225">
        <f t="shared" ref="L89:N89" si="208">SUM(L$82:L$88)</f>
        <v>135</v>
      </c>
      <c r="M89" s="225">
        <f t="shared" si="208"/>
        <v>0</v>
      </c>
      <c r="N89" s="225">
        <f t="shared" si="208"/>
        <v>-135</v>
      </c>
      <c r="O89" s="213"/>
      <c r="P89" s="225">
        <f t="shared" ref="P89:R89" si="209">SUM(P$82:P$88)</f>
        <v>135</v>
      </c>
      <c r="Q89" s="225">
        <f t="shared" si="209"/>
        <v>0</v>
      </c>
      <c r="R89" s="225">
        <f t="shared" si="209"/>
        <v>-135</v>
      </c>
      <c r="S89" s="213"/>
      <c r="T89" s="225">
        <f t="shared" ref="T89:V89" si="210">SUM(T$82:T$88)</f>
        <v>135</v>
      </c>
      <c r="U89" s="225">
        <f t="shared" si="210"/>
        <v>0</v>
      </c>
      <c r="V89" s="225">
        <f t="shared" si="210"/>
        <v>-135</v>
      </c>
      <c r="W89" s="213"/>
      <c r="X89" s="225">
        <f t="shared" ref="X89:Z89" si="211">SUM(X$82:X$88)</f>
        <v>135</v>
      </c>
      <c r="Y89" s="225">
        <f t="shared" si="211"/>
        <v>0</v>
      </c>
      <c r="Z89" s="225">
        <f t="shared" si="211"/>
        <v>-135</v>
      </c>
      <c r="AA89" s="213"/>
      <c r="AB89" s="225">
        <f t="shared" ref="AB89:AD89" si="212">SUM(AB$82:AB$88)</f>
        <v>135</v>
      </c>
      <c r="AC89" s="225">
        <f t="shared" si="212"/>
        <v>0</v>
      </c>
      <c r="AD89" s="225">
        <f t="shared" si="212"/>
        <v>-135</v>
      </c>
      <c r="AE89" s="213"/>
      <c r="AF89" s="225">
        <f t="shared" ref="AF89:AH89" si="213">SUM(AF$82:AF$88)</f>
        <v>135</v>
      </c>
      <c r="AG89" s="225">
        <f t="shared" si="213"/>
        <v>0</v>
      </c>
      <c r="AH89" s="225">
        <f t="shared" si="213"/>
        <v>-135</v>
      </c>
      <c r="AI89" s="213"/>
      <c r="AJ89" s="225">
        <f t="shared" ref="AJ89:AL89" si="214">SUM(AJ$82:AJ$88)</f>
        <v>135</v>
      </c>
      <c r="AK89" s="225">
        <f t="shared" si="214"/>
        <v>0</v>
      </c>
      <c r="AL89" s="225">
        <f t="shared" si="214"/>
        <v>-135</v>
      </c>
      <c r="AM89" s="213"/>
      <c r="AN89" s="225">
        <f t="shared" ref="AN89:AP89" si="215">SUM(AN$82:AN$88)</f>
        <v>135</v>
      </c>
      <c r="AO89" s="225">
        <f t="shared" si="215"/>
        <v>0</v>
      </c>
      <c r="AP89" s="225">
        <f t="shared" si="215"/>
        <v>-135</v>
      </c>
      <c r="AQ89" s="213"/>
      <c r="AR89" s="225">
        <f t="shared" ref="AR89:AT89" si="216">SUM(AR$82:AR$88)</f>
        <v>135</v>
      </c>
      <c r="AS89" s="225">
        <f t="shared" si="216"/>
        <v>0</v>
      </c>
      <c r="AT89" s="225">
        <f t="shared" si="216"/>
        <v>-135</v>
      </c>
      <c r="AU89" s="213"/>
      <c r="AV89" s="225">
        <f t="shared" ref="AV89:AX89" si="217">SUM(AV$82:AV$88)</f>
        <v>135</v>
      </c>
      <c r="AW89" s="225">
        <f t="shared" si="217"/>
        <v>0</v>
      </c>
      <c r="AX89" s="225">
        <f t="shared" si="217"/>
        <v>-135</v>
      </c>
      <c r="AY89" s="214"/>
      <c r="AZ89" s="226">
        <f t="shared" ref="AZ89:BB89" si="218">SUM(AZ$82:AZ$88)</f>
        <v>1620</v>
      </c>
      <c r="BA89" s="226">
        <f t="shared" si="218"/>
        <v>0</v>
      </c>
      <c r="BB89" s="226">
        <f t="shared" si="218"/>
        <v>-1620</v>
      </c>
      <c r="BC89" s="216" t="str">
        <f>+BA89/$BA$19</f>
        <v>#DIV/0!</v>
      </c>
    </row>
    <row r="90" ht="15.75" customHeight="1">
      <c r="A90" s="24"/>
      <c r="B90" s="24"/>
      <c r="C90" s="25"/>
      <c r="D90" s="217"/>
      <c r="E90" s="217"/>
      <c r="F90" s="217"/>
      <c r="G90" s="149"/>
      <c r="H90" s="217"/>
      <c r="I90" s="217"/>
      <c r="J90" s="217"/>
      <c r="K90" s="149"/>
      <c r="L90" s="217"/>
      <c r="M90" s="217"/>
      <c r="N90" s="217"/>
      <c r="O90" s="149"/>
      <c r="P90" s="217"/>
      <c r="Q90" s="217"/>
      <c r="R90" s="217"/>
      <c r="S90" s="149"/>
      <c r="T90" s="217"/>
      <c r="U90" s="217"/>
      <c r="V90" s="217"/>
      <c r="W90" s="149"/>
      <c r="X90" s="217"/>
      <c r="Y90" s="217"/>
      <c r="Z90" s="217"/>
      <c r="AA90" s="149"/>
      <c r="AB90" s="217"/>
      <c r="AC90" s="217"/>
      <c r="AD90" s="217"/>
      <c r="AE90" s="149"/>
      <c r="AF90" s="217"/>
      <c r="AG90" s="217"/>
      <c r="AH90" s="217"/>
      <c r="AI90" s="149"/>
      <c r="AJ90" s="217"/>
      <c r="AK90" s="217"/>
      <c r="AL90" s="217"/>
      <c r="AM90" s="149"/>
      <c r="AN90" s="217"/>
      <c r="AO90" s="217"/>
      <c r="AP90" s="217"/>
      <c r="AQ90" s="149"/>
      <c r="AR90" s="217"/>
      <c r="AS90" s="217"/>
      <c r="AT90" s="217"/>
      <c r="AU90" s="149"/>
      <c r="AV90" s="217"/>
      <c r="AW90" s="217"/>
      <c r="AX90" s="217"/>
      <c r="AY90" s="149"/>
      <c r="AZ90" s="149"/>
      <c r="BA90" s="217"/>
      <c r="BB90" s="217"/>
      <c r="BC90" s="24"/>
    </row>
    <row r="91" ht="15.75" customHeight="1">
      <c r="A91" s="24"/>
      <c r="B91" s="24"/>
      <c r="C91" s="25"/>
      <c r="D91" s="217"/>
      <c r="E91" s="217"/>
      <c r="F91" s="217"/>
      <c r="G91" s="149"/>
      <c r="H91" s="217"/>
      <c r="I91" s="217"/>
      <c r="J91" s="217"/>
      <c r="K91" s="149"/>
      <c r="L91" s="217"/>
      <c r="M91" s="217"/>
      <c r="N91" s="217"/>
      <c r="O91" s="149"/>
      <c r="P91" s="217"/>
      <c r="Q91" s="217"/>
      <c r="R91" s="217"/>
      <c r="S91" s="149"/>
      <c r="T91" s="217"/>
      <c r="U91" s="217"/>
      <c r="V91" s="217"/>
      <c r="W91" s="149"/>
      <c r="X91" s="217"/>
      <c r="Y91" s="217"/>
      <c r="Z91" s="217"/>
      <c r="AA91" s="149"/>
      <c r="AB91" s="217"/>
      <c r="AC91" s="217"/>
      <c r="AD91" s="217"/>
      <c r="AE91" s="149"/>
      <c r="AF91" s="217"/>
      <c r="AG91" s="217"/>
      <c r="AH91" s="217"/>
      <c r="AI91" s="149"/>
      <c r="AJ91" s="217"/>
      <c r="AK91" s="217"/>
      <c r="AL91" s="217"/>
      <c r="AM91" s="149"/>
      <c r="AN91" s="217"/>
      <c r="AO91" s="217"/>
      <c r="AP91" s="217"/>
      <c r="AQ91" s="149"/>
      <c r="AR91" s="217"/>
      <c r="AS91" s="217"/>
      <c r="AT91" s="217"/>
      <c r="AU91" s="149"/>
      <c r="AV91" s="217"/>
      <c r="AW91" s="217"/>
      <c r="AX91" s="217"/>
      <c r="AY91" s="149"/>
      <c r="AZ91" s="149"/>
      <c r="BA91" s="217"/>
      <c r="BB91" s="217"/>
      <c r="BC91" s="24"/>
    </row>
    <row r="92" ht="15.75" customHeight="1">
      <c r="A92" s="24"/>
      <c r="B92" s="24"/>
      <c r="C92" s="25"/>
      <c r="D92" s="218" t="s">
        <v>118</v>
      </c>
      <c r="E92" s="193"/>
      <c r="F92" s="85"/>
      <c r="G92" s="149"/>
      <c r="H92" s="218" t="s">
        <v>119</v>
      </c>
      <c r="I92" s="193"/>
      <c r="J92" s="85"/>
      <c r="K92" s="149"/>
      <c r="L92" s="218" t="s">
        <v>120</v>
      </c>
      <c r="M92" s="193"/>
      <c r="N92" s="85"/>
      <c r="O92" s="149"/>
      <c r="P92" s="218" t="s">
        <v>121</v>
      </c>
      <c r="Q92" s="193"/>
      <c r="R92" s="85"/>
      <c r="S92" s="149"/>
      <c r="T92" s="218" t="s">
        <v>122</v>
      </c>
      <c r="U92" s="193"/>
      <c r="V92" s="85"/>
      <c r="W92" s="149"/>
      <c r="X92" s="218" t="s">
        <v>123</v>
      </c>
      <c r="Y92" s="193"/>
      <c r="Z92" s="85"/>
      <c r="AA92" s="149"/>
      <c r="AB92" s="218" t="s">
        <v>124</v>
      </c>
      <c r="AC92" s="193"/>
      <c r="AD92" s="85"/>
      <c r="AE92" s="149"/>
      <c r="AF92" s="218" t="s">
        <v>125</v>
      </c>
      <c r="AG92" s="193"/>
      <c r="AH92" s="85"/>
      <c r="AI92" s="149"/>
      <c r="AJ92" s="218" t="s">
        <v>126</v>
      </c>
      <c r="AK92" s="193"/>
      <c r="AL92" s="85"/>
      <c r="AM92" s="149"/>
      <c r="AN92" s="218" t="s">
        <v>127</v>
      </c>
      <c r="AO92" s="193"/>
      <c r="AP92" s="85"/>
      <c r="AQ92" s="149"/>
      <c r="AR92" s="218" t="s">
        <v>128</v>
      </c>
      <c r="AS92" s="193"/>
      <c r="AT92" s="85"/>
      <c r="AU92" s="149"/>
      <c r="AV92" s="218" t="s">
        <v>129</v>
      </c>
      <c r="AW92" s="193"/>
      <c r="AX92" s="85"/>
      <c r="AY92" s="149"/>
      <c r="AZ92" s="219" t="s">
        <v>93</v>
      </c>
      <c r="BA92" s="195"/>
      <c r="BB92" s="196"/>
      <c r="BC92" s="24"/>
    </row>
    <row r="93" ht="15.75" customHeight="1">
      <c r="A93" s="70" t="s">
        <v>79</v>
      </c>
      <c r="B93" s="71" t="s">
        <v>80</v>
      </c>
      <c r="C93" s="197"/>
      <c r="D93" s="220" t="s">
        <v>131</v>
      </c>
      <c r="E93" s="220" t="s">
        <v>132</v>
      </c>
      <c r="F93" s="220" t="s">
        <v>133</v>
      </c>
      <c r="G93" s="221"/>
      <c r="H93" s="220" t="s">
        <v>131</v>
      </c>
      <c r="I93" s="220" t="s">
        <v>132</v>
      </c>
      <c r="J93" s="220" t="s">
        <v>133</v>
      </c>
      <c r="K93" s="162"/>
      <c r="L93" s="220" t="s">
        <v>131</v>
      </c>
      <c r="M93" s="220" t="s">
        <v>132</v>
      </c>
      <c r="N93" s="220" t="s">
        <v>133</v>
      </c>
      <c r="O93" s="162"/>
      <c r="P93" s="220" t="s">
        <v>131</v>
      </c>
      <c r="Q93" s="220" t="s">
        <v>132</v>
      </c>
      <c r="R93" s="220" t="s">
        <v>133</v>
      </c>
      <c r="S93" s="162"/>
      <c r="T93" s="220" t="s">
        <v>131</v>
      </c>
      <c r="U93" s="220" t="s">
        <v>132</v>
      </c>
      <c r="V93" s="220" t="s">
        <v>133</v>
      </c>
      <c r="W93" s="162"/>
      <c r="X93" s="220" t="s">
        <v>131</v>
      </c>
      <c r="Y93" s="220" t="s">
        <v>132</v>
      </c>
      <c r="Z93" s="220" t="s">
        <v>133</v>
      </c>
      <c r="AA93" s="162"/>
      <c r="AB93" s="220" t="s">
        <v>131</v>
      </c>
      <c r="AC93" s="220" t="s">
        <v>132</v>
      </c>
      <c r="AD93" s="220" t="s">
        <v>133</v>
      </c>
      <c r="AE93" s="162"/>
      <c r="AF93" s="220" t="s">
        <v>131</v>
      </c>
      <c r="AG93" s="220" t="s">
        <v>132</v>
      </c>
      <c r="AH93" s="220" t="s">
        <v>133</v>
      </c>
      <c r="AI93" s="162"/>
      <c r="AJ93" s="220" t="s">
        <v>131</v>
      </c>
      <c r="AK93" s="220" t="s">
        <v>132</v>
      </c>
      <c r="AL93" s="220" t="s">
        <v>133</v>
      </c>
      <c r="AM93" s="162"/>
      <c r="AN93" s="220" t="s">
        <v>131</v>
      </c>
      <c r="AO93" s="220" t="s">
        <v>132</v>
      </c>
      <c r="AP93" s="220" t="s">
        <v>133</v>
      </c>
      <c r="AQ93" s="162"/>
      <c r="AR93" s="220" t="s">
        <v>131</v>
      </c>
      <c r="AS93" s="220" t="s">
        <v>132</v>
      </c>
      <c r="AT93" s="220" t="s">
        <v>133</v>
      </c>
      <c r="AU93" s="162"/>
      <c r="AV93" s="220" t="s">
        <v>131</v>
      </c>
      <c r="AW93" s="220" t="s">
        <v>132</v>
      </c>
      <c r="AX93" s="220" t="s">
        <v>133</v>
      </c>
      <c r="AY93" s="221"/>
      <c r="AZ93" s="222" t="s">
        <v>131</v>
      </c>
      <c r="BA93" s="222" t="s">
        <v>132</v>
      </c>
      <c r="BB93" s="222" t="s">
        <v>133</v>
      </c>
      <c r="BC93" s="24"/>
    </row>
    <row r="94" ht="15.75" customHeight="1">
      <c r="A94" s="93" t="s">
        <v>105</v>
      </c>
      <c r="B94" s="76" t="str">
        <f>+'3_ PRESUPUESTO'!C83</f>
        <v>IVA (trimestrales)</v>
      </c>
      <c r="C94" s="201"/>
      <c r="D94" s="206" t="str">
        <f>+'3_ PRESUPUESTO'!D83</f>
        <v/>
      </c>
      <c r="E94" s="202"/>
      <c r="F94" s="202">
        <f t="shared" ref="F94:F99" si="220">+E94-D94</f>
        <v>0</v>
      </c>
      <c r="G94" s="203"/>
      <c r="H94" s="206" t="str">
        <f>+'3_ PRESUPUESTO'!E83</f>
        <v/>
      </c>
      <c r="I94" s="202"/>
      <c r="J94" s="202">
        <f t="shared" ref="J94:J99" si="221">+I94-H94</f>
        <v>0</v>
      </c>
      <c r="K94" s="149"/>
      <c r="L94" s="206" t="str">
        <f>+'3_ PRESUPUESTO'!F83</f>
        <v/>
      </c>
      <c r="M94" s="202"/>
      <c r="N94" s="202">
        <f t="shared" ref="N94:N99" si="222">+M94-L94</f>
        <v>0</v>
      </c>
      <c r="O94" s="149"/>
      <c r="P94" s="206" t="str">
        <f>+'3_ PRESUPUESTO'!G83</f>
        <v/>
      </c>
      <c r="Q94" s="202"/>
      <c r="R94" s="202">
        <f t="shared" ref="R94:R99" si="223">+Q94-P94</f>
        <v>0</v>
      </c>
      <c r="S94" s="149"/>
      <c r="T94" s="206" t="str">
        <f>+'3_ PRESUPUESTO'!H83</f>
        <v/>
      </c>
      <c r="U94" s="202"/>
      <c r="V94" s="202">
        <f t="shared" ref="V94:V99" si="224">+U94-T94</f>
        <v>0</v>
      </c>
      <c r="W94" s="149"/>
      <c r="X94" s="206" t="str">
        <f>+'3_ PRESUPUESTO'!I83</f>
        <v/>
      </c>
      <c r="Y94" s="202"/>
      <c r="Z94" s="202">
        <f t="shared" ref="Z94:Z99" si="225">+Y94-X94</f>
        <v>0</v>
      </c>
      <c r="AA94" s="149"/>
      <c r="AB94" s="206" t="str">
        <f>+'3_ PRESUPUESTO'!J83</f>
        <v/>
      </c>
      <c r="AC94" s="202"/>
      <c r="AD94" s="202">
        <f t="shared" ref="AD94:AD99" si="226">+AC94-AB94</f>
        <v>0</v>
      </c>
      <c r="AE94" s="149"/>
      <c r="AF94" s="206" t="str">
        <f>+'3_ PRESUPUESTO'!K83</f>
        <v/>
      </c>
      <c r="AG94" s="202"/>
      <c r="AH94" s="202">
        <f t="shared" ref="AH94:AH99" si="227">+AG94-AF94</f>
        <v>0</v>
      </c>
      <c r="AI94" s="149"/>
      <c r="AJ94" s="206" t="str">
        <f>+'3_ PRESUPUESTO'!L83</f>
        <v/>
      </c>
      <c r="AK94" s="202"/>
      <c r="AL94" s="202">
        <f t="shared" ref="AL94:AL99" si="228">+AK94-AJ94</f>
        <v>0</v>
      </c>
      <c r="AM94" s="149"/>
      <c r="AN94" s="206" t="str">
        <f>+'3_ PRESUPUESTO'!M83</f>
        <v/>
      </c>
      <c r="AO94" s="202"/>
      <c r="AP94" s="202">
        <f t="shared" ref="AP94:AP99" si="229">+AO94-AN94</f>
        <v>0</v>
      </c>
      <c r="AQ94" s="149"/>
      <c r="AR94" s="206" t="str">
        <f>+'3_ PRESUPUESTO'!N83</f>
        <v/>
      </c>
      <c r="AS94" s="202"/>
      <c r="AT94" s="202">
        <f t="shared" ref="AT94:AT99" si="230">+AS94-AR94</f>
        <v>0</v>
      </c>
      <c r="AU94" s="149"/>
      <c r="AV94" s="206" t="str">
        <f>+'3_ PRESUPUESTO'!O83</f>
        <v/>
      </c>
      <c r="AW94" s="202"/>
      <c r="AX94" s="202">
        <f t="shared" ref="AX94:AX99" si="231">+AW94-AV94</f>
        <v>0</v>
      </c>
      <c r="AY94" s="204"/>
      <c r="AZ94" s="223">
        <f t="shared" ref="AZ94:BA94" si="219">+AV94+AR94+AN94+AJ94+AF94+AB94+X94+T94+P94+L94+H94+D94</f>
        <v>0</v>
      </c>
      <c r="BA94" s="223">
        <f t="shared" si="219"/>
        <v>0</v>
      </c>
      <c r="BB94" s="223">
        <f t="shared" ref="BB94:BB99" si="233">+BA94-AZ94</f>
        <v>0</v>
      </c>
      <c r="BC94" s="24" t="s">
        <v>136</v>
      </c>
    </row>
    <row r="95" ht="15.75" customHeight="1">
      <c r="A95" s="94"/>
      <c r="B95" s="76" t="str">
        <f>+'3_ PRESUPUESTO'!C84</f>
        <v>ITP</v>
      </c>
      <c r="C95" s="201"/>
      <c r="D95" s="206" t="str">
        <f>+'3_ PRESUPUESTO'!D84</f>
        <v/>
      </c>
      <c r="E95" s="206"/>
      <c r="F95" s="206">
        <f t="shared" si="220"/>
        <v>0</v>
      </c>
      <c r="G95" s="203"/>
      <c r="H95" s="206" t="str">
        <f>+'3_ PRESUPUESTO'!E84</f>
        <v/>
      </c>
      <c r="I95" s="206"/>
      <c r="J95" s="206">
        <f t="shared" si="221"/>
        <v>0</v>
      </c>
      <c r="K95" s="149"/>
      <c r="L95" s="206" t="str">
        <f>+'3_ PRESUPUESTO'!F84</f>
        <v/>
      </c>
      <c r="M95" s="206"/>
      <c r="N95" s="206">
        <f t="shared" si="222"/>
        <v>0</v>
      </c>
      <c r="O95" s="149"/>
      <c r="P95" s="206" t="str">
        <f>+'3_ PRESUPUESTO'!G84</f>
        <v/>
      </c>
      <c r="Q95" s="206"/>
      <c r="R95" s="206">
        <f t="shared" si="223"/>
        <v>0</v>
      </c>
      <c r="S95" s="149"/>
      <c r="T95" s="206" t="str">
        <f>+'3_ PRESUPUESTO'!H84</f>
        <v/>
      </c>
      <c r="U95" s="206"/>
      <c r="V95" s="206">
        <f t="shared" si="224"/>
        <v>0</v>
      </c>
      <c r="W95" s="149"/>
      <c r="X95" s="206" t="str">
        <f>+'3_ PRESUPUESTO'!I84</f>
        <v/>
      </c>
      <c r="Y95" s="206"/>
      <c r="Z95" s="206">
        <f t="shared" si="225"/>
        <v>0</v>
      </c>
      <c r="AA95" s="149"/>
      <c r="AB95" s="206" t="str">
        <f>+'3_ PRESUPUESTO'!J84</f>
        <v/>
      </c>
      <c r="AC95" s="206"/>
      <c r="AD95" s="206">
        <f t="shared" si="226"/>
        <v>0</v>
      </c>
      <c r="AE95" s="149"/>
      <c r="AF95" s="206" t="str">
        <f>+'3_ PRESUPUESTO'!K84</f>
        <v/>
      </c>
      <c r="AG95" s="206"/>
      <c r="AH95" s="206">
        <f t="shared" si="227"/>
        <v>0</v>
      </c>
      <c r="AI95" s="149"/>
      <c r="AJ95" s="206" t="str">
        <f>+'3_ PRESUPUESTO'!L84</f>
        <v/>
      </c>
      <c r="AK95" s="206"/>
      <c r="AL95" s="206">
        <f t="shared" si="228"/>
        <v>0</v>
      </c>
      <c r="AM95" s="149"/>
      <c r="AN95" s="206" t="str">
        <f>+'3_ PRESUPUESTO'!M84</f>
        <v/>
      </c>
      <c r="AO95" s="206"/>
      <c r="AP95" s="206">
        <f t="shared" si="229"/>
        <v>0</v>
      </c>
      <c r="AQ95" s="149"/>
      <c r="AR95" s="206" t="str">
        <f>+'3_ PRESUPUESTO'!N84</f>
        <v/>
      </c>
      <c r="AS95" s="206"/>
      <c r="AT95" s="206">
        <f t="shared" si="230"/>
        <v>0</v>
      </c>
      <c r="AU95" s="149"/>
      <c r="AV95" s="206" t="str">
        <f>+'3_ PRESUPUESTO'!O84</f>
        <v/>
      </c>
      <c r="AW95" s="206"/>
      <c r="AX95" s="206">
        <f t="shared" si="231"/>
        <v>0</v>
      </c>
      <c r="AY95" s="204"/>
      <c r="AZ95" s="207">
        <f t="shared" ref="AZ95:BA95" si="232">+AV95+AR95+AN95+AJ95+AF95+AB95+X95+T95+P95+L95+H95+D95</f>
        <v>0</v>
      </c>
      <c r="BA95" s="207">
        <f t="shared" si="232"/>
        <v>0</v>
      </c>
      <c r="BB95" s="207">
        <f t="shared" si="233"/>
        <v>0</v>
      </c>
      <c r="BC95" s="24" t="s">
        <v>136</v>
      </c>
    </row>
    <row r="96" ht="15.75" customHeight="1">
      <c r="A96" s="94"/>
      <c r="B96" s="76" t="str">
        <f>+'3_ PRESUPUESTO'!C85</f>
        <v>ISD</v>
      </c>
      <c r="C96" s="201"/>
      <c r="D96" s="206" t="str">
        <f>+'3_ PRESUPUESTO'!D85</f>
        <v/>
      </c>
      <c r="E96" s="206"/>
      <c r="F96" s="206">
        <f t="shared" si="220"/>
        <v>0</v>
      </c>
      <c r="G96" s="203"/>
      <c r="H96" s="206" t="str">
        <f>+'3_ PRESUPUESTO'!E85</f>
        <v/>
      </c>
      <c r="I96" s="206"/>
      <c r="J96" s="206">
        <f t="shared" si="221"/>
        <v>0</v>
      </c>
      <c r="K96" s="149"/>
      <c r="L96" s="206" t="str">
        <f>+'3_ PRESUPUESTO'!F85</f>
        <v/>
      </c>
      <c r="M96" s="206"/>
      <c r="N96" s="206">
        <f t="shared" si="222"/>
        <v>0</v>
      </c>
      <c r="O96" s="149"/>
      <c r="P96" s="206" t="str">
        <f>+'3_ PRESUPUESTO'!G85</f>
        <v/>
      </c>
      <c r="Q96" s="206"/>
      <c r="R96" s="206">
        <f t="shared" si="223"/>
        <v>0</v>
      </c>
      <c r="S96" s="149"/>
      <c r="T96" s="206" t="str">
        <f>+'3_ PRESUPUESTO'!H85</f>
        <v/>
      </c>
      <c r="U96" s="206"/>
      <c r="V96" s="206">
        <f t="shared" si="224"/>
        <v>0</v>
      </c>
      <c r="W96" s="149"/>
      <c r="X96" s="206" t="str">
        <f>+'3_ PRESUPUESTO'!I85</f>
        <v/>
      </c>
      <c r="Y96" s="206"/>
      <c r="Z96" s="206">
        <f t="shared" si="225"/>
        <v>0</v>
      </c>
      <c r="AA96" s="149"/>
      <c r="AB96" s="206" t="str">
        <f>+'3_ PRESUPUESTO'!J85</f>
        <v/>
      </c>
      <c r="AC96" s="206"/>
      <c r="AD96" s="206">
        <f t="shared" si="226"/>
        <v>0</v>
      </c>
      <c r="AE96" s="149"/>
      <c r="AF96" s="206" t="str">
        <f>+'3_ PRESUPUESTO'!K85</f>
        <v/>
      </c>
      <c r="AG96" s="206"/>
      <c r="AH96" s="206">
        <f t="shared" si="227"/>
        <v>0</v>
      </c>
      <c r="AI96" s="149"/>
      <c r="AJ96" s="206" t="str">
        <f>+'3_ PRESUPUESTO'!L85</f>
        <v/>
      </c>
      <c r="AK96" s="206"/>
      <c r="AL96" s="206">
        <f t="shared" si="228"/>
        <v>0</v>
      </c>
      <c r="AM96" s="149"/>
      <c r="AN96" s="206" t="str">
        <f>+'3_ PRESUPUESTO'!M85</f>
        <v/>
      </c>
      <c r="AO96" s="206"/>
      <c r="AP96" s="206">
        <f t="shared" si="229"/>
        <v>0</v>
      </c>
      <c r="AQ96" s="149"/>
      <c r="AR96" s="206" t="str">
        <f>+'3_ PRESUPUESTO'!N85</f>
        <v/>
      </c>
      <c r="AS96" s="206"/>
      <c r="AT96" s="206">
        <f t="shared" si="230"/>
        <v>0</v>
      </c>
      <c r="AU96" s="149"/>
      <c r="AV96" s="206" t="str">
        <f>+'3_ PRESUPUESTO'!O85</f>
        <v/>
      </c>
      <c r="AW96" s="206"/>
      <c r="AX96" s="206">
        <f t="shared" si="231"/>
        <v>0</v>
      </c>
      <c r="AY96" s="204"/>
      <c r="AZ96" s="207">
        <f t="shared" ref="AZ96:BA96" si="234">+AV96+AR96+AN96+AJ96+AF96+AB96+X96+T96+P96+L96+H96+D96</f>
        <v>0</v>
      </c>
      <c r="BA96" s="207">
        <f t="shared" si="234"/>
        <v>0</v>
      </c>
      <c r="BB96" s="207">
        <f t="shared" si="233"/>
        <v>0</v>
      </c>
      <c r="BC96" s="24" t="s">
        <v>136</v>
      </c>
    </row>
    <row r="97" ht="15.75" customHeight="1">
      <c r="A97" s="94"/>
      <c r="B97" s="76" t="str">
        <f>+'3_ PRESUPUESTO'!C86</f>
        <v>Tasas</v>
      </c>
      <c r="C97" s="201"/>
      <c r="D97" s="206" t="str">
        <f>+'3_ PRESUPUESTO'!D86</f>
        <v/>
      </c>
      <c r="E97" s="206"/>
      <c r="F97" s="206">
        <f t="shared" si="220"/>
        <v>0</v>
      </c>
      <c r="G97" s="203"/>
      <c r="H97" s="206" t="str">
        <f>+'3_ PRESUPUESTO'!E86</f>
        <v/>
      </c>
      <c r="I97" s="206"/>
      <c r="J97" s="206">
        <f t="shared" si="221"/>
        <v>0</v>
      </c>
      <c r="K97" s="149"/>
      <c r="L97" s="206" t="str">
        <f>+'3_ PRESUPUESTO'!F86</f>
        <v/>
      </c>
      <c r="M97" s="206"/>
      <c r="N97" s="206">
        <f t="shared" si="222"/>
        <v>0</v>
      </c>
      <c r="O97" s="149"/>
      <c r="P97" s="206" t="str">
        <f>+'3_ PRESUPUESTO'!G86</f>
        <v/>
      </c>
      <c r="Q97" s="206"/>
      <c r="R97" s="206">
        <f t="shared" si="223"/>
        <v>0</v>
      </c>
      <c r="S97" s="149"/>
      <c r="T97" s="206" t="str">
        <f>+'3_ PRESUPUESTO'!H86</f>
        <v/>
      </c>
      <c r="U97" s="206"/>
      <c r="V97" s="206">
        <f t="shared" si="224"/>
        <v>0</v>
      </c>
      <c r="W97" s="149"/>
      <c r="X97" s="206" t="str">
        <f>+'3_ PRESUPUESTO'!I86</f>
        <v/>
      </c>
      <c r="Y97" s="206"/>
      <c r="Z97" s="206">
        <f t="shared" si="225"/>
        <v>0</v>
      </c>
      <c r="AA97" s="149"/>
      <c r="AB97" s="206" t="str">
        <f>+'3_ PRESUPUESTO'!J86</f>
        <v/>
      </c>
      <c r="AC97" s="206"/>
      <c r="AD97" s="206">
        <f t="shared" si="226"/>
        <v>0</v>
      </c>
      <c r="AE97" s="149"/>
      <c r="AF97" s="206" t="str">
        <f>+'3_ PRESUPUESTO'!K86</f>
        <v/>
      </c>
      <c r="AG97" s="206"/>
      <c r="AH97" s="206">
        <f t="shared" si="227"/>
        <v>0</v>
      </c>
      <c r="AI97" s="149"/>
      <c r="AJ97" s="206" t="str">
        <f>+'3_ PRESUPUESTO'!L86</f>
        <v/>
      </c>
      <c r="AK97" s="206"/>
      <c r="AL97" s="206">
        <f t="shared" si="228"/>
        <v>0</v>
      </c>
      <c r="AM97" s="149"/>
      <c r="AN97" s="206" t="str">
        <f>+'3_ PRESUPUESTO'!M86</f>
        <v/>
      </c>
      <c r="AO97" s="206"/>
      <c r="AP97" s="206">
        <f t="shared" si="229"/>
        <v>0</v>
      </c>
      <c r="AQ97" s="149"/>
      <c r="AR97" s="206" t="str">
        <f>+'3_ PRESUPUESTO'!N86</f>
        <v/>
      </c>
      <c r="AS97" s="206"/>
      <c r="AT97" s="206">
        <f t="shared" si="230"/>
        <v>0</v>
      </c>
      <c r="AU97" s="149"/>
      <c r="AV97" s="206" t="str">
        <f>+'3_ PRESUPUESTO'!O86</f>
        <v/>
      </c>
      <c r="AW97" s="206"/>
      <c r="AX97" s="206">
        <f t="shared" si="231"/>
        <v>0</v>
      </c>
      <c r="AY97" s="204"/>
      <c r="AZ97" s="207">
        <f t="shared" ref="AZ97:BA97" si="235">+AV97+AR97+AN97+AJ97+AF97+AB97+X97+T97+P97+L97+H97+D97</f>
        <v>0</v>
      </c>
      <c r="BA97" s="207">
        <f t="shared" si="235"/>
        <v>0</v>
      </c>
      <c r="BB97" s="207">
        <f t="shared" si="233"/>
        <v>0</v>
      </c>
      <c r="BC97" s="24" t="s">
        <v>136</v>
      </c>
    </row>
    <row r="98" ht="15.75" customHeight="1">
      <c r="A98" s="94"/>
      <c r="B98" s="76" t="str">
        <f>+'3_ PRESUPUESTO'!C87</f>
        <v>Otros</v>
      </c>
      <c r="C98" s="201"/>
      <c r="D98" s="206" t="str">
        <f>+'3_ PRESUPUESTO'!D87</f>
        <v/>
      </c>
      <c r="E98" s="206"/>
      <c r="F98" s="206">
        <f t="shared" si="220"/>
        <v>0</v>
      </c>
      <c r="G98" s="203"/>
      <c r="H98" s="206" t="str">
        <f>+'3_ PRESUPUESTO'!E87</f>
        <v/>
      </c>
      <c r="I98" s="206"/>
      <c r="J98" s="206">
        <f t="shared" si="221"/>
        <v>0</v>
      </c>
      <c r="K98" s="149"/>
      <c r="L98" s="206" t="str">
        <f>+'3_ PRESUPUESTO'!F87</f>
        <v/>
      </c>
      <c r="M98" s="206"/>
      <c r="N98" s="206">
        <f t="shared" si="222"/>
        <v>0</v>
      </c>
      <c r="O98" s="149"/>
      <c r="P98" s="206" t="str">
        <f>+'3_ PRESUPUESTO'!G87</f>
        <v/>
      </c>
      <c r="Q98" s="206"/>
      <c r="R98" s="206">
        <f t="shared" si="223"/>
        <v>0</v>
      </c>
      <c r="S98" s="149"/>
      <c r="T98" s="206" t="str">
        <f>+'3_ PRESUPUESTO'!H87</f>
        <v/>
      </c>
      <c r="U98" s="206"/>
      <c r="V98" s="206">
        <f t="shared" si="224"/>
        <v>0</v>
      </c>
      <c r="W98" s="149"/>
      <c r="X98" s="206" t="str">
        <f>+'3_ PRESUPUESTO'!I87</f>
        <v/>
      </c>
      <c r="Y98" s="206"/>
      <c r="Z98" s="206">
        <f t="shared" si="225"/>
        <v>0</v>
      </c>
      <c r="AA98" s="149"/>
      <c r="AB98" s="206" t="str">
        <f>+'3_ PRESUPUESTO'!J87</f>
        <v/>
      </c>
      <c r="AC98" s="206"/>
      <c r="AD98" s="206">
        <f t="shared" si="226"/>
        <v>0</v>
      </c>
      <c r="AE98" s="149"/>
      <c r="AF98" s="206" t="str">
        <f>+'3_ PRESUPUESTO'!K87</f>
        <v/>
      </c>
      <c r="AG98" s="206"/>
      <c r="AH98" s="206">
        <f t="shared" si="227"/>
        <v>0</v>
      </c>
      <c r="AI98" s="149"/>
      <c r="AJ98" s="206" t="str">
        <f>+'3_ PRESUPUESTO'!L87</f>
        <v/>
      </c>
      <c r="AK98" s="206"/>
      <c r="AL98" s="206">
        <f t="shared" si="228"/>
        <v>0</v>
      </c>
      <c r="AM98" s="149"/>
      <c r="AN98" s="206" t="str">
        <f>+'3_ PRESUPUESTO'!M87</f>
        <v/>
      </c>
      <c r="AO98" s="206"/>
      <c r="AP98" s="206">
        <f t="shared" si="229"/>
        <v>0</v>
      </c>
      <c r="AQ98" s="149"/>
      <c r="AR98" s="206" t="str">
        <f>+'3_ PRESUPUESTO'!N87</f>
        <v/>
      </c>
      <c r="AS98" s="206"/>
      <c r="AT98" s="206">
        <f t="shared" si="230"/>
        <v>0</v>
      </c>
      <c r="AU98" s="149"/>
      <c r="AV98" s="206" t="str">
        <f>+'3_ PRESUPUESTO'!O87</f>
        <v/>
      </c>
      <c r="AW98" s="206"/>
      <c r="AX98" s="206">
        <f t="shared" si="231"/>
        <v>0</v>
      </c>
      <c r="AY98" s="204"/>
      <c r="AZ98" s="207">
        <f t="shared" ref="AZ98:BA98" si="236">+AV98+AR98+AN98+AJ98+AF98+AB98+X98+T98+P98+L98+H98+D98</f>
        <v>0</v>
      </c>
      <c r="BA98" s="207">
        <f t="shared" si="236"/>
        <v>0</v>
      </c>
      <c r="BB98" s="207">
        <f t="shared" si="233"/>
        <v>0</v>
      </c>
      <c r="BC98" s="24" t="s">
        <v>136</v>
      </c>
    </row>
    <row r="99" ht="15.75" customHeight="1">
      <c r="A99" s="96"/>
      <c r="B99" s="76" t="str">
        <f>+'3_ PRESUPUESTO'!C88</f>
        <v>Otros</v>
      </c>
      <c r="C99" s="201"/>
      <c r="D99" s="206" t="str">
        <f>+'3_ PRESUPUESTO'!D88</f>
        <v/>
      </c>
      <c r="E99" s="206"/>
      <c r="F99" s="206">
        <f t="shared" si="220"/>
        <v>0</v>
      </c>
      <c r="G99" s="203"/>
      <c r="H99" s="206" t="str">
        <f>+'3_ PRESUPUESTO'!E88</f>
        <v/>
      </c>
      <c r="I99" s="206"/>
      <c r="J99" s="206">
        <f t="shared" si="221"/>
        <v>0</v>
      </c>
      <c r="K99" s="149"/>
      <c r="L99" s="206" t="str">
        <f>+'3_ PRESUPUESTO'!F88</f>
        <v/>
      </c>
      <c r="M99" s="206"/>
      <c r="N99" s="206">
        <f t="shared" si="222"/>
        <v>0</v>
      </c>
      <c r="O99" s="149"/>
      <c r="P99" s="206" t="str">
        <f>+'3_ PRESUPUESTO'!G88</f>
        <v/>
      </c>
      <c r="Q99" s="206"/>
      <c r="R99" s="206">
        <f t="shared" si="223"/>
        <v>0</v>
      </c>
      <c r="S99" s="149"/>
      <c r="T99" s="206" t="str">
        <f>+'3_ PRESUPUESTO'!H88</f>
        <v/>
      </c>
      <c r="U99" s="206"/>
      <c r="V99" s="206">
        <f t="shared" si="224"/>
        <v>0</v>
      </c>
      <c r="W99" s="149"/>
      <c r="X99" s="206" t="str">
        <f>+'3_ PRESUPUESTO'!I88</f>
        <v/>
      </c>
      <c r="Y99" s="206"/>
      <c r="Z99" s="206">
        <f t="shared" si="225"/>
        <v>0</v>
      </c>
      <c r="AA99" s="149"/>
      <c r="AB99" s="206" t="str">
        <f>+'3_ PRESUPUESTO'!J88</f>
        <v/>
      </c>
      <c r="AC99" s="206"/>
      <c r="AD99" s="206">
        <f t="shared" si="226"/>
        <v>0</v>
      </c>
      <c r="AE99" s="149"/>
      <c r="AF99" s="206" t="str">
        <f>+'3_ PRESUPUESTO'!K88</f>
        <v/>
      </c>
      <c r="AG99" s="206"/>
      <c r="AH99" s="206">
        <f t="shared" si="227"/>
        <v>0</v>
      </c>
      <c r="AI99" s="149"/>
      <c r="AJ99" s="206" t="str">
        <f>+'3_ PRESUPUESTO'!L88</f>
        <v/>
      </c>
      <c r="AK99" s="206"/>
      <c r="AL99" s="206">
        <f t="shared" si="228"/>
        <v>0</v>
      </c>
      <c r="AM99" s="149"/>
      <c r="AN99" s="206" t="str">
        <f>+'3_ PRESUPUESTO'!M88</f>
        <v/>
      </c>
      <c r="AO99" s="206"/>
      <c r="AP99" s="206">
        <f t="shared" si="229"/>
        <v>0</v>
      </c>
      <c r="AQ99" s="149"/>
      <c r="AR99" s="206" t="str">
        <f>+'3_ PRESUPUESTO'!N88</f>
        <v/>
      </c>
      <c r="AS99" s="206"/>
      <c r="AT99" s="206">
        <f t="shared" si="230"/>
        <v>0</v>
      </c>
      <c r="AU99" s="149"/>
      <c r="AV99" s="206" t="str">
        <f>+'3_ PRESUPUESTO'!O88</f>
        <v/>
      </c>
      <c r="AW99" s="206"/>
      <c r="AX99" s="206">
        <f t="shared" si="231"/>
        <v>0</v>
      </c>
      <c r="AY99" s="204"/>
      <c r="AZ99" s="224">
        <f t="shared" ref="AZ99:BA99" si="237">+AV99+AR99+AN99+AJ99+AF99+AB99+X99+T99+P99+L99+H99+D99</f>
        <v>0</v>
      </c>
      <c r="BA99" s="224">
        <f t="shared" si="237"/>
        <v>0</v>
      </c>
      <c r="BB99" s="224">
        <f t="shared" si="233"/>
        <v>0</v>
      </c>
      <c r="BC99" s="24" t="s">
        <v>136</v>
      </c>
    </row>
    <row r="100" ht="15.75" customHeight="1">
      <c r="A100" s="84" t="s">
        <v>95</v>
      </c>
      <c r="B100" s="85"/>
      <c r="C100" s="210"/>
      <c r="D100" s="225">
        <f t="shared" ref="D100:F100" si="238">SUM(D$94:D$99)</f>
        <v>0</v>
      </c>
      <c r="E100" s="225">
        <f t="shared" si="238"/>
        <v>0</v>
      </c>
      <c r="F100" s="225">
        <f t="shared" si="238"/>
        <v>0</v>
      </c>
      <c r="G100" s="212"/>
      <c r="H100" s="225">
        <f t="shared" ref="H100:J100" si="239">SUM(H$94:H$99)</f>
        <v>0</v>
      </c>
      <c r="I100" s="225">
        <f t="shared" si="239"/>
        <v>0</v>
      </c>
      <c r="J100" s="225">
        <f t="shared" si="239"/>
        <v>0</v>
      </c>
      <c r="K100" s="213"/>
      <c r="L100" s="225">
        <f t="shared" ref="L100:N100" si="240">SUM(L$94:L$99)</f>
        <v>0</v>
      </c>
      <c r="M100" s="225">
        <f t="shared" si="240"/>
        <v>0</v>
      </c>
      <c r="N100" s="225">
        <f t="shared" si="240"/>
        <v>0</v>
      </c>
      <c r="O100" s="213"/>
      <c r="P100" s="225">
        <f t="shared" ref="P100:R100" si="241">SUM(P$94:P$99)</f>
        <v>0</v>
      </c>
      <c r="Q100" s="225">
        <f t="shared" si="241"/>
        <v>0</v>
      </c>
      <c r="R100" s="225">
        <f t="shared" si="241"/>
        <v>0</v>
      </c>
      <c r="S100" s="213"/>
      <c r="T100" s="225">
        <f t="shared" ref="T100:V100" si="242">SUM(T$94:T$99)</f>
        <v>0</v>
      </c>
      <c r="U100" s="225">
        <f t="shared" si="242"/>
        <v>0</v>
      </c>
      <c r="V100" s="225">
        <f t="shared" si="242"/>
        <v>0</v>
      </c>
      <c r="W100" s="213"/>
      <c r="X100" s="225">
        <f t="shared" ref="X100:Z100" si="243">SUM(X$94:X$99)</f>
        <v>0</v>
      </c>
      <c r="Y100" s="225">
        <f t="shared" si="243"/>
        <v>0</v>
      </c>
      <c r="Z100" s="225">
        <f t="shared" si="243"/>
        <v>0</v>
      </c>
      <c r="AA100" s="213"/>
      <c r="AB100" s="225">
        <f t="shared" ref="AB100:AD100" si="244">SUM(AB$94:AB$99)</f>
        <v>0</v>
      </c>
      <c r="AC100" s="225">
        <f t="shared" si="244"/>
        <v>0</v>
      </c>
      <c r="AD100" s="225">
        <f t="shared" si="244"/>
        <v>0</v>
      </c>
      <c r="AE100" s="213"/>
      <c r="AF100" s="225">
        <f t="shared" ref="AF100:AH100" si="245">SUM(AF$94:AF$99)</f>
        <v>0</v>
      </c>
      <c r="AG100" s="225">
        <f t="shared" si="245"/>
        <v>0</v>
      </c>
      <c r="AH100" s="225">
        <f t="shared" si="245"/>
        <v>0</v>
      </c>
      <c r="AI100" s="213"/>
      <c r="AJ100" s="225">
        <f t="shared" ref="AJ100:AL100" si="246">SUM(AJ$94:AJ$99)</f>
        <v>0</v>
      </c>
      <c r="AK100" s="225">
        <f t="shared" si="246"/>
        <v>0</v>
      </c>
      <c r="AL100" s="225">
        <f t="shared" si="246"/>
        <v>0</v>
      </c>
      <c r="AM100" s="213"/>
      <c r="AN100" s="225">
        <f t="shared" ref="AN100:AP100" si="247">SUM(AN$94:AN$99)</f>
        <v>0</v>
      </c>
      <c r="AO100" s="225">
        <f t="shared" si="247"/>
        <v>0</v>
      </c>
      <c r="AP100" s="225">
        <f t="shared" si="247"/>
        <v>0</v>
      </c>
      <c r="AQ100" s="213"/>
      <c r="AR100" s="225">
        <f t="shared" ref="AR100:AT100" si="248">SUM(AR$94:AR$99)</f>
        <v>0</v>
      </c>
      <c r="AS100" s="225">
        <f t="shared" si="248"/>
        <v>0</v>
      </c>
      <c r="AT100" s="225">
        <f t="shared" si="248"/>
        <v>0</v>
      </c>
      <c r="AU100" s="213"/>
      <c r="AV100" s="225">
        <f t="shared" ref="AV100:AX100" si="249">SUM(AV$94:AV$99)</f>
        <v>0</v>
      </c>
      <c r="AW100" s="225">
        <f t="shared" si="249"/>
        <v>0</v>
      </c>
      <c r="AX100" s="225">
        <f t="shared" si="249"/>
        <v>0</v>
      </c>
      <c r="AY100" s="214"/>
      <c r="AZ100" s="226">
        <f t="shared" ref="AZ100:BB100" si="250">SUM(AZ$94:AZ$99)</f>
        <v>0</v>
      </c>
      <c r="BA100" s="226">
        <f t="shared" si="250"/>
        <v>0</v>
      </c>
      <c r="BB100" s="226">
        <f t="shared" si="250"/>
        <v>0</v>
      </c>
      <c r="BC100" s="216" t="str">
        <f>+BA100/$BA$19</f>
        <v>#DIV/0!</v>
      </c>
    </row>
    <row r="101" ht="15.75" customHeight="1">
      <c r="A101" s="24"/>
      <c r="B101" s="24"/>
      <c r="C101" s="25"/>
      <c r="D101" s="217"/>
      <c r="E101" s="217"/>
      <c r="F101" s="217"/>
      <c r="G101" s="149"/>
      <c r="H101" s="217"/>
      <c r="I101" s="217"/>
      <c r="J101" s="217"/>
      <c r="K101" s="149"/>
      <c r="L101" s="217"/>
      <c r="M101" s="217"/>
      <c r="N101" s="217"/>
      <c r="O101" s="149"/>
      <c r="P101" s="217"/>
      <c r="Q101" s="217"/>
      <c r="R101" s="217"/>
      <c r="S101" s="149"/>
      <c r="T101" s="217"/>
      <c r="U101" s="217"/>
      <c r="V101" s="217"/>
      <c r="W101" s="149"/>
      <c r="X101" s="217"/>
      <c r="Y101" s="217"/>
      <c r="Z101" s="217"/>
      <c r="AA101" s="149"/>
      <c r="AB101" s="217"/>
      <c r="AC101" s="217"/>
      <c r="AD101" s="217"/>
      <c r="AE101" s="149"/>
      <c r="AF101" s="217"/>
      <c r="AG101" s="217"/>
      <c r="AH101" s="217"/>
      <c r="AI101" s="149"/>
      <c r="AJ101" s="217"/>
      <c r="AK101" s="217"/>
      <c r="AL101" s="217"/>
      <c r="AM101" s="149"/>
      <c r="AN101" s="217"/>
      <c r="AO101" s="217"/>
      <c r="AP101" s="217"/>
      <c r="AQ101" s="149"/>
      <c r="AR101" s="217"/>
      <c r="AS101" s="217"/>
      <c r="AT101" s="217"/>
      <c r="AU101" s="149"/>
      <c r="AV101" s="217"/>
      <c r="AW101" s="217"/>
      <c r="AX101" s="217"/>
      <c r="AY101" s="149"/>
      <c r="AZ101" s="149"/>
      <c r="BA101" s="217"/>
      <c r="BB101" s="217"/>
      <c r="BC101" s="24"/>
    </row>
    <row r="102" ht="15.75" customHeight="1">
      <c r="A102" s="24"/>
      <c r="B102" s="24"/>
      <c r="C102" s="25"/>
      <c r="D102" s="217"/>
      <c r="E102" s="217"/>
      <c r="F102" s="217"/>
      <c r="G102" s="149"/>
      <c r="H102" s="217"/>
      <c r="I102" s="217"/>
      <c r="J102" s="217"/>
      <c r="K102" s="149"/>
      <c r="L102" s="217"/>
      <c r="M102" s="217"/>
      <c r="N102" s="217"/>
      <c r="O102" s="149"/>
      <c r="P102" s="217"/>
      <c r="Q102" s="217"/>
      <c r="R102" s="217"/>
      <c r="S102" s="149"/>
      <c r="T102" s="217"/>
      <c r="U102" s="217"/>
      <c r="V102" s="217"/>
      <c r="W102" s="149"/>
      <c r="X102" s="217"/>
      <c r="Y102" s="217"/>
      <c r="Z102" s="217"/>
      <c r="AA102" s="149"/>
      <c r="AB102" s="217"/>
      <c r="AC102" s="217"/>
      <c r="AD102" s="217"/>
      <c r="AE102" s="149"/>
      <c r="AF102" s="217"/>
      <c r="AG102" s="217"/>
      <c r="AH102" s="217"/>
      <c r="AI102" s="149"/>
      <c r="AJ102" s="217"/>
      <c r="AK102" s="217"/>
      <c r="AL102" s="217"/>
      <c r="AM102" s="149"/>
      <c r="AN102" s="217"/>
      <c r="AO102" s="217"/>
      <c r="AP102" s="217"/>
      <c r="AQ102" s="149"/>
      <c r="AR102" s="217"/>
      <c r="AS102" s="217"/>
      <c r="AT102" s="217"/>
      <c r="AU102" s="149"/>
      <c r="AV102" s="217"/>
      <c r="AW102" s="217"/>
      <c r="AX102" s="217"/>
      <c r="AY102" s="149"/>
      <c r="AZ102" s="149"/>
      <c r="BA102" s="217"/>
      <c r="BB102" s="217"/>
      <c r="BC102" s="24"/>
    </row>
    <row r="103" ht="15.75" customHeight="1">
      <c r="A103" s="24"/>
      <c r="B103" s="24"/>
      <c r="C103" s="25"/>
      <c r="D103" s="218" t="s">
        <v>118</v>
      </c>
      <c r="E103" s="193"/>
      <c r="F103" s="85"/>
      <c r="G103" s="149"/>
      <c r="H103" s="218" t="s">
        <v>119</v>
      </c>
      <c r="I103" s="193"/>
      <c r="J103" s="85"/>
      <c r="K103" s="149"/>
      <c r="L103" s="218" t="s">
        <v>120</v>
      </c>
      <c r="M103" s="193"/>
      <c r="N103" s="85"/>
      <c r="O103" s="149"/>
      <c r="P103" s="218" t="s">
        <v>121</v>
      </c>
      <c r="Q103" s="193"/>
      <c r="R103" s="85"/>
      <c r="S103" s="149"/>
      <c r="T103" s="218" t="s">
        <v>122</v>
      </c>
      <c r="U103" s="193"/>
      <c r="V103" s="85"/>
      <c r="W103" s="149"/>
      <c r="X103" s="218" t="s">
        <v>123</v>
      </c>
      <c r="Y103" s="193"/>
      <c r="Z103" s="85"/>
      <c r="AA103" s="149"/>
      <c r="AB103" s="218" t="s">
        <v>124</v>
      </c>
      <c r="AC103" s="193"/>
      <c r="AD103" s="85"/>
      <c r="AE103" s="149"/>
      <c r="AF103" s="218" t="s">
        <v>125</v>
      </c>
      <c r="AG103" s="193"/>
      <c r="AH103" s="85"/>
      <c r="AI103" s="149"/>
      <c r="AJ103" s="218" t="s">
        <v>126</v>
      </c>
      <c r="AK103" s="193"/>
      <c r="AL103" s="85"/>
      <c r="AM103" s="149"/>
      <c r="AN103" s="218" t="s">
        <v>127</v>
      </c>
      <c r="AO103" s="193"/>
      <c r="AP103" s="85"/>
      <c r="AQ103" s="149"/>
      <c r="AR103" s="218" t="s">
        <v>128</v>
      </c>
      <c r="AS103" s="193"/>
      <c r="AT103" s="85"/>
      <c r="AU103" s="149"/>
      <c r="AV103" s="218" t="s">
        <v>129</v>
      </c>
      <c r="AW103" s="193"/>
      <c r="AX103" s="85"/>
      <c r="AY103" s="149"/>
      <c r="AZ103" s="219" t="s">
        <v>93</v>
      </c>
      <c r="BA103" s="195"/>
      <c r="BB103" s="196"/>
      <c r="BC103" s="24"/>
    </row>
    <row r="104" ht="15.75" customHeight="1">
      <c r="A104" s="70" t="s">
        <v>79</v>
      </c>
      <c r="B104" s="71" t="s">
        <v>80</v>
      </c>
      <c r="C104" s="197"/>
      <c r="D104" s="220" t="s">
        <v>131</v>
      </c>
      <c r="E104" s="220" t="s">
        <v>132</v>
      </c>
      <c r="F104" s="220" t="s">
        <v>133</v>
      </c>
      <c r="G104" s="221"/>
      <c r="H104" s="220" t="s">
        <v>131</v>
      </c>
      <c r="I104" s="220" t="s">
        <v>132</v>
      </c>
      <c r="J104" s="220" t="s">
        <v>133</v>
      </c>
      <c r="K104" s="162"/>
      <c r="L104" s="220" t="s">
        <v>131</v>
      </c>
      <c r="M104" s="220" t="s">
        <v>132</v>
      </c>
      <c r="N104" s="220" t="s">
        <v>133</v>
      </c>
      <c r="O104" s="162"/>
      <c r="P104" s="220" t="s">
        <v>131</v>
      </c>
      <c r="Q104" s="220" t="s">
        <v>132</v>
      </c>
      <c r="R104" s="220" t="s">
        <v>133</v>
      </c>
      <c r="S104" s="162"/>
      <c r="T104" s="220" t="s">
        <v>131</v>
      </c>
      <c r="U104" s="220" t="s">
        <v>132</v>
      </c>
      <c r="V104" s="220" t="s">
        <v>133</v>
      </c>
      <c r="W104" s="162"/>
      <c r="X104" s="220" t="s">
        <v>131</v>
      </c>
      <c r="Y104" s="220" t="s">
        <v>132</v>
      </c>
      <c r="Z104" s="220" t="s">
        <v>133</v>
      </c>
      <c r="AA104" s="162"/>
      <c r="AB104" s="220" t="s">
        <v>131</v>
      </c>
      <c r="AC104" s="220" t="s">
        <v>132</v>
      </c>
      <c r="AD104" s="220" t="s">
        <v>133</v>
      </c>
      <c r="AE104" s="162"/>
      <c r="AF104" s="220" t="s">
        <v>131</v>
      </c>
      <c r="AG104" s="220" t="s">
        <v>132</v>
      </c>
      <c r="AH104" s="220" t="s">
        <v>133</v>
      </c>
      <c r="AI104" s="162"/>
      <c r="AJ104" s="220" t="s">
        <v>131</v>
      </c>
      <c r="AK104" s="220" t="s">
        <v>132</v>
      </c>
      <c r="AL104" s="220" t="s">
        <v>133</v>
      </c>
      <c r="AM104" s="162"/>
      <c r="AN104" s="220" t="s">
        <v>131</v>
      </c>
      <c r="AO104" s="220" t="s">
        <v>132</v>
      </c>
      <c r="AP104" s="220" t="s">
        <v>133</v>
      </c>
      <c r="AQ104" s="162"/>
      <c r="AR104" s="220" t="s">
        <v>131</v>
      </c>
      <c r="AS104" s="220" t="s">
        <v>132</v>
      </c>
      <c r="AT104" s="220" t="s">
        <v>133</v>
      </c>
      <c r="AU104" s="162"/>
      <c r="AV104" s="220" t="s">
        <v>131</v>
      </c>
      <c r="AW104" s="220" t="s">
        <v>132</v>
      </c>
      <c r="AX104" s="220" t="s">
        <v>133</v>
      </c>
      <c r="AY104" s="221"/>
      <c r="AZ104" s="222" t="s">
        <v>131</v>
      </c>
      <c r="BA104" s="222" t="s">
        <v>132</v>
      </c>
      <c r="BB104" s="222" t="s">
        <v>133</v>
      </c>
      <c r="BC104" s="24"/>
    </row>
    <row r="105" ht="15.75" customHeight="1">
      <c r="A105" s="93" t="s">
        <v>106</v>
      </c>
      <c r="B105" s="76" t="str">
        <f>+'3_ PRESUPUESTO'!C92</f>
        <v>Ropa</v>
      </c>
      <c r="C105" s="201"/>
      <c r="D105" s="202">
        <f>+'3_ PRESUPUESTO'!D92</f>
        <v>20</v>
      </c>
      <c r="E105" s="202"/>
      <c r="F105" s="202">
        <f t="shared" ref="F105:F109" si="252">+E105-D105</f>
        <v>-20</v>
      </c>
      <c r="G105" s="203"/>
      <c r="H105" s="202">
        <f>+'3_ PRESUPUESTO'!E92</f>
        <v>20</v>
      </c>
      <c r="I105" s="202"/>
      <c r="J105" s="202">
        <f t="shared" ref="J105:J109" si="253">+I105-H105</f>
        <v>-20</v>
      </c>
      <c r="K105" s="149"/>
      <c r="L105" s="202">
        <f>+'3_ PRESUPUESTO'!F92</f>
        <v>20</v>
      </c>
      <c r="M105" s="202"/>
      <c r="N105" s="202">
        <f t="shared" ref="N105:N109" si="254">+M105-L105</f>
        <v>-20</v>
      </c>
      <c r="O105" s="149"/>
      <c r="P105" s="202">
        <f>+'3_ PRESUPUESTO'!G92</f>
        <v>20</v>
      </c>
      <c r="Q105" s="202"/>
      <c r="R105" s="202">
        <f t="shared" ref="R105:R109" si="255">+Q105-P105</f>
        <v>-20</v>
      </c>
      <c r="S105" s="149"/>
      <c r="T105" s="202">
        <f>+'3_ PRESUPUESTO'!H92</f>
        <v>20</v>
      </c>
      <c r="U105" s="202"/>
      <c r="V105" s="202">
        <f t="shared" ref="V105:V109" si="256">+U105-T105</f>
        <v>-20</v>
      </c>
      <c r="W105" s="149"/>
      <c r="X105" s="202">
        <f>+'3_ PRESUPUESTO'!I92</f>
        <v>20</v>
      </c>
      <c r="Y105" s="202"/>
      <c r="Z105" s="202">
        <f t="shared" ref="Z105:Z109" si="257">+Y105-X105</f>
        <v>-20</v>
      </c>
      <c r="AA105" s="149"/>
      <c r="AB105" s="202">
        <f>+'3_ PRESUPUESTO'!J92</f>
        <v>20</v>
      </c>
      <c r="AC105" s="202"/>
      <c r="AD105" s="202">
        <f t="shared" ref="AD105:AD109" si="258">+AC105-AB105</f>
        <v>-20</v>
      </c>
      <c r="AE105" s="149"/>
      <c r="AF105" s="202">
        <f>+'3_ PRESUPUESTO'!K92</f>
        <v>20</v>
      </c>
      <c r="AG105" s="202"/>
      <c r="AH105" s="202">
        <f t="shared" ref="AH105:AH109" si="259">+AG105-AF105</f>
        <v>-20</v>
      </c>
      <c r="AI105" s="149"/>
      <c r="AJ105" s="202">
        <f>+'3_ PRESUPUESTO'!L92</f>
        <v>20</v>
      </c>
      <c r="AK105" s="202"/>
      <c r="AL105" s="202">
        <f t="shared" ref="AL105:AL109" si="260">+AK105-AJ105</f>
        <v>-20</v>
      </c>
      <c r="AM105" s="149"/>
      <c r="AN105" s="202">
        <f>+'3_ PRESUPUESTO'!M92</f>
        <v>20</v>
      </c>
      <c r="AO105" s="202"/>
      <c r="AP105" s="202">
        <f t="shared" ref="AP105:AP109" si="261">+AO105-AN105</f>
        <v>-20</v>
      </c>
      <c r="AQ105" s="149"/>
      <c r="AR105" s="202">
        <f>+'3_ PRESUPUESTO'!N92</f>
        <v>20</v>
      </c>
      <c r="AS105" s="202"/>
      <c r="AT105" s="202">
        <f t="shared" ref="AT105:AT109" si="262">+AS105-AR105</f>
        <v>-20</v>
      </c>
      <c r="AU105" s="149"/>
      <c r="AV105" s="202">
        <f>+'3_ PRESUPUESTO'!O92</f>
        <v>20</v>
      </c>
      <c r="AW105" s="202"/>
      <c r="AX105" s="202">
        <f t="shared" ref="AX105:AX109" si="263">+AW105-AV105</f>
        <v>-20</v>
      </c>
      <c r="AY105" s="204"/>
      <c r="AZ105" s="223">
        <f t="shared" ref="AZ105:BA105" si="251">+AV105+AR105+AN105+AJ105+AF105+AB105+X105+T105+P105+L105+H105+D105</f>
        <v>240</v>
      </c>
      <c r="BA105" s="223">
        <f t="shared" si="251"/>
        <v>0</v>
      </c>
      <c r="BB105" s="223">
        <f t="shared" ref="BB105:BB109" si="265">+BA105-AZ105</f>
        <v>-240</v>
      </c>
      <c r="BC105" s="24" t="s">
        <v>137</v>
      </c>
    </row>
    <row r="106" ht="15.75" customHeight="1">
      <c r="A106" s="94"/>
      <c r="B106" s="76" t="str">
        <f>+'3_ PRESUPUESTO'!C93</f>
        <v>Complementos</v>
      </c>
      <c r="C106" s="201"/>
      <c r="D106" s="202" t="str">
        <f>+'3_ PRESUPUESTO'!D93</f>
        <v/>
      </c>
      <c r="E106" s="206"/>
      <c r="F106" s="206">
        <f t="shared" si="252"/>
        <v>0</v>
      </c>
      <c r="G106" s="203"/>
      <c r="H106" s="202" t="str">
        <f>+'3_ PRESUPUESTO'!E93</f>
        <v/>
      </c>
      <c r="I106" s="206"/>
      <c r="J106" s="206">
        <f t="shared" si="253"/>
        <v>0</v>
      </c>
      <c r="K106" s="149"/>
      <c r="L106" s="202" t="str">
        <f>+'3_ PRESUPUESTO'!F93</f>
        <v/>
      </c>
      <c r="M106" s="206"/>
      <c r="N106" s="206">
        <f t="shared" si="254"/>
        <v>0</v>
      </c>
      <c r="O106" s="149"/>
      <c r="P106" s="202" t="str">
        <f>+'3_ PRESUPUESTO'!G93</f>
        <v/>
      </c>
      <c r="Q106" s="206"/>
      <c r="R106" s="206">
        <f t="shared" si="255"/>
        <v>0</v>
      </c>
      <c r="S106" s="149"/>
      <c r="T106" s="202" t="str">
        <f>+'3_ PRESUPUESTO'!H93</f>
        <v/>
      </c>
      <c r="U106" s="206"/>
      <c r="V106" s="206">
        <f t="shared" si="256"/>
        <v>0</v>
      </c>
      <c r="W106" s="149"/>
      <c r="X106" s="202" t="str">
        <f>+'3_ PRESUPUESTO'!I93</f>
        <v/>
      </c>
      <c r="Y106" s="206"/>
      <c r="Z106" s="206">
        <f t="shared" si="257"/>
        <v>0</v>
      </c>
      <c r="AA106" s="149"/>
      <c r="AB106" s="202" t="str">
        <f>+'3_ PRESUPUESTO'!J93</f>
        <v/>
      </c>
      <c r="AC106" s="206"/>
      <c r="AD106" s="206">
        <f t="shared" si="258"/>
        <v>0</v>
      </c>
      <c r="AE106" s="149"/>
      <c r="AF106" s="202" t="str">
        <f>+'3_ PRESUPUESTO'!K93</f>
        <v/>
      </c>
      <c r="AG106" s="206"/>
      <c r="AH106" s="206">
        <f t="shared" si="259"/>
        <v>0</v>
      </c>
      <c r="AI106" s="149"/>
      <c r="AJ106" s="202" t="str">
        <f>+'3_ PRESUPUESTO'!L93</f>
        <v/>
      </c>
      <c r="AK106" s="206"/>
      <c r="AL106" s="206">
        <f t="shared" si="260"/>
        <v>0</v>
      </c>
      <c r="AM106" s="149"/>
      <c r="AN106" s="202" t="str">
        <f>+'3_ PRESUPUESTO'!M93</f>
        <v/>
      </c>
      <c r="AO106" s="206"/>
      <c r="AP106" s="206">
        <f t="shared" si="261"/>
        <v>0</v>
      </c>
      <c r="AQ106" s="149"/>
      <c r="AR106" s="202" t="str">
        <f>+'3_ PRESUPUESTO'!N93</f>
        <v/>
      </c>
      <c r="AS106" s="206"/>
      <c r="AT106" s="206">
        <f t="shared" si="262"/>
        <v>0</v>
      </c>
      <c r="AU106" s="149"/>
      <c r="AV106" s="202" t="str">
        <f>+'3_ PRESUPUESTO'!O93</f>
        <v/>
      </c>
      <c r="AW106" s="206"/>
      <c r="AX106" s="206">
        <f t="shared" si="263"/>
        <v>0</v>
      </c>
      <c r="AY106" s="204"/>
      <c r="AZ106" s="207">
        <f t="shared" ref="AZ106:BA106" si="264">+AV106+AR106+AN106+AJ106+AF106+AB106+X106+T106+P106+L106+H106+D106</f>
        <v>0</v>
      </c>
      <c r="BA106" s="207">
        <f t="shared" si="264"/>
        <v>0</v>
      </c>
      <c r="BB106" s="207">
        <f t="shared" si="265"/>
        <v>0</v>
      </c>
      <c r="BC106" s="24" t="s">
        <v>137</v>
      </c>
    </row>
    <row r="107" ht="15.75" customHeight="1">
      <c r="A107" s="94"/>
      <c r="B107" s="76" t="str">
        <f>+'3_ PRESUPUESTO'!C94</f>
        <v>Otros</v>
      </c>
      <c r="C107" s="201"/>
      <c r="D107" s="202" t="str">
        <f>+'3_ PRESUPUESTO'!D94</f>
        <v/>
      </c>
      <c r="E107" s="206"/>
      <c r="F107" s="206">
        <f t="shared" si="252"/>
        <v>0</v>
      </c>
      <c r="G107" s="203"/>
      <c r="H107" s="202" t="str">
        <f>+'3_ PRESUPUESTO'!E94</f>
        <v/>
      </c>
      <c r="I107" s="206"/>
      <c r="J107" s="206">
        <f t="shared" si="253"/>
        <v>0</v>
      </c>
      <c r="K107" s="149"/>
      <c r="L107" s="202" t="str">
        <f>+'3_ PRESUPUESTO'!F94</f>
        <v/>
      </c>
      <c r="M107" s="206"/>
      <c r="N107" s="206">
        <f t="shared" si="254"/>
        <v>0</v>
      </c>
      <c r="O107" s="149"/>
      <c r="P107" s="202" t="str">
        <f>+'3_ PRESUPUESTO'!G94</f>
        <v/>
      </c>
      <c r="Q107" s="206"/>
      <c r="R107" s="206">
        <f t="shared" si="255"/>
        <v>0</v>
      </c>
      <c r="S107" s="149"/>
      <c r="T107" s="202" t="str">
        <f>+'3_ PRESUPUESTO'!H94</f>
        <v/>
      </c>
      <c r="U107" s="206"/>
      <c r="V107" s="206">
        <f t="shared" si="256"/>
        <v>0</v>
      </c>
      <c r="W107" s="149"/>
      <c r="X107" s="202" t="str">
        <f>+'3_ PRESUPUESTO'!I94</f>
        <v/>
      </c>
      <c r="Y107" s="206"/>
      <c r="Z107" s="206">
        <f t="shared" si="257"/>
        <v>0</v>
      </c>
      <c r="AA107" s="149"/>
      <c r="AB107" s="202" t="str">
        <f>+'3_ PRESUPUESTO'!J94</f>
        <v/>
      </c>
      <c r="AC107" s="206"/>
      <c r="AD107" s="206">
        <f t="shared" si="258"/>
        <v>0</v>
      </c>
      <c r="AE107" s="149"/>
      <c r="AF107" s="202" t="str">
        <f>+'3_ PRESUPUESTO'!K94</f>
        <v/>
      </c>
      <c r="AG107" s="206"/>
      <c r="AH107" s="206">
        <f t="shared" si="259"/>
        <v>0</v>
      </c>
      <c r="AI107" s="149"/>
      <c r="AJ107" s="202" t="str">
        <f>+'3_ PRESUPUESTO'!L94</f>
        <v/>
      </c>
      <c r="AK107" s="206"/>
      <c r="AL107" s="206">
        <f t="shared" si="260"/>
        <v>0</v>
      </c>
      <c r="AM107" s="149"/>
      <c r="AN107" s="202" t="str">
        <f>+'3_ PRESUPUESTO'!M94</f>
        <v/>
      </c>
      <c r="AO107" s="206"/>
      <c r="AP107" s="206">
        <f t="shared" si="261"/>
        <v>0</v>
      </c>
      <c r="AQ107" s="149"/>
      <c r="AR107" s="202" t="str">
        <f>+'3_ PRESUPUESTO'!N94</f>
        <v/>
      </c>
      <c r="AS107" s="206"/>
      <c r="AT107" s="206">
        <f t="shared" si="262"/>
        <v>0</v>
      </c>
      <c r="AU107" s="149"/>
      <c r="AV107" s="202" t="str">
        <f>+'3_ PRESUPUESTO'!O94</f>
        <v/>
      </c>
      <c r="AW107" s="206"/>
      <c r="AX107" s="206">
        <f t="shared" si="263"/>
        <v>0</v>
      </c>
      <c r="AY107" s="204"/>
      <c r="AZ107" s="207">
        <f t="shared" ref="AZ107:BA107" si="266">+AV107+AR107+AN107+AJ107+AF107+AB107+X107+T107+P107+L107+H107+D107</f>
        <v>0</v>
      </c>
      <c r="BA107" s="207">
        <f t="shared" si="266"/>
        <v>0</v>
      </c>
      <c r="BB107" s="207">
        <f t="shared" si="265"/>
        <v>0</v>
      </c>
      <c r="BC107" s="24" t="s">
        <v>137</v>
      </c>
    </row>
    <row r="108" ht="15.75" customHeight="1">
      <c r="A108" s="94"/>
      <c r="B108" s="76" t="str">
        <f>+'3_ PRESUPUESTO'!C95</f>
        <v>Otros</v>
      </c>
      <c r="C108" s="201"/>
      <c r="D108" s="202" t="str">
        <f>+'3_ PRESUPUESTO'!D95</f>
        <v/>
      </c>
      <c r="E108" s="206"/>
      <c r="F108" s="206">
        <f t="shared" si="252"/>
        <v>0</v>
      </c>
      <c r="G108" s="203"/>
      <c r="H108" s="202" t="str">
        <f>+'3_ PRESUPUESTO'!E95</f>
        <v/>
      </c>
      <c r="I108" s="206"/>
      <c r="J108" s="206">
        <f t="shared" si="253"/>
        <v>0</v>
      </c>
      <c r="K108" s="149"/>
      <c r="L108" s="202" t="str">
        <f>+'3_ PRESUPUESTO'!F95</f>
        <v/>
      </c>
      <c r="M108" s="206"/>
      <c r="N108" s="206">
        <f t="shared" si="254"/>
        <v>0</v>
      </c>
      <c r="O108" s="149"/>
      <c r="P108" s="202" t="str">
        <f>+'3_ PRESUPUESTO'!G95</f>
        <v/>
      </c>
      <c r="Q108" s="206"/>
      <c r="R108" s="206">
        <f t="shared" si="255"/>
        <v>0</v>
      </c>
      <c r="S108" s="149"/>
      <c r="T108" s="202" t="str">
        <f>+'3_ PRESUPUESTO'!H95</f>
        <v/>
      </c>
      <c r="U108" s="206"/>
      <c r="V108" s="206">
        <f t="shared" si="256"/>
        <v>0</v>
      </c>
      <c r="W108" s="149"/>
      <c r="X108" s="202" t="str">
        <f>+'3_ PRESUPUESTO'!I95</f>
        <v/>
      </c>
      <c r="Y108" s="206"/>
      <c r="Z108" s="206">
        <f t="shared" si="257"/>
        <v>0</v>
      </c>
      <c r="AA108" s="149"/>
      <c r="AB108" s="202" t="str">
        <f>+'3_ PRESUPUESTO'!J95</f>
        <v/>
      </c>
      <c r="AC108" s="206"/>
      <c r="AD108" s="206">
        <f t="shared" si="258"/>
        <v>0</v>
      </c>
      <c r="AE108" s="149"/>
      <c r="AF108" s="202" t="str">
        <f>+'3_ PRESUPUESTO'!K95</f>
        <v/>
      </c>
      <c r="AG108" s="206"/>
      <c r="AH108" s="206">
        <f t="shared" si="259"/>
        <v>0</v>
      </c>
      <c r="AI108" s="149"/>
      <c r="AJ108" s="202" t="str">
        <f>+'3_ PRESUPUESTO'!L95</f>
        <v/>
      </c>
      <c r="AK108" s="206"/>
      <c r="AL108" s="206">
        <f t="shared" si="260"/>
        <v>0</v>
      </c>
      <c r="AM108" s="149"/>
      <c r="AN108" s="202" t="str">
        <f>+'3_ PRESUPUESTO'!M95</f>
        <v/>
      </c>
      <c r="AO108" s="206"/>
      <c r="AP108" s="206">
        <f t="shared" si="261"/>
        <v>0</v>
      </c>
      <c r="AQ108" s="149"/>
      <c r="AR108" s="202" t="str">
        <f>+'3_ PRESUPUESTO'!N95</f>
        <v/>
      </c>
      <c r="AS108" s="206"/>
      <c r="AT108" s="206">
        <f t="shared" si="262"/>
        <v>0</v>
      </c>
      <c r="AU108" s="149"/>
      <c r="AV108" s="202" t="str">
        <f>+'3_ PRESUPUESTO'!O95</f>
        <v/>
      </c>
      <c r="AW108" s="206"/>
      <c r="AX108" s="206">
        <f t="shared" si="263"/>
        <v>0</v>
      </c>
      <c r="AY108" s="204"/>
      <c r="AZ108" s="207">
        <f t="shared" ref="AZ108:BA108" si="267">+AV108+AR108+AN108+AJ108+AF108+AB108+X108+T108+P108+L108+H108+D108</f>
        <v>0</v>
      </c>
      <c r="BA108" s="207">
        <f t="shared" si="267"/>
        <v>0</v>
      </c>
      <c r="BB108" s="207">
        <f t="shared" si="265"/>
        <v>0</v>
      </c>
      <c r="BC108" s="24" t="s">
        <v>137</v>
      </c>
    </row>
    <row r="109" ht="15.75" customHeight="1">
      <c r="A109" s="96"/>
      <c r="B109" s="76" t="str">
        <f>+'3_ PRESUPUESTO'!C96</f>
        <v>Otros</v>
      </c>
      <c r="C109" s="201"/>
      <c r="D109" s="202" t="str">
        <f>+'3_ PRESUPUESTO'!D96</f>
        <v/>
      </c>
      <c r="E109" s="206"/>
      <c r="F109" s="206">
        <f t="shared" si="252"/>
        <v>0</v>
      </c>
      <c r="G109" s="203"/>
      <c r="H109" s="202" t="str">
        <f>+'3_ PRESUPUESTO'!E96</f>
        <v/>
      </c>
      <c r="I109" s="206"/>
      <c r="J109" s="206">
        <f t="shared" si="253"/>
        <v>0</v>
      </c>
      <c r="K109" s="149"/>
      <c r="L109" s="202" t="str">
        <f>+'3_ PRESUPUESTO'!F96</f>
        <v/>
      </c>
      <c r="M109" s="206"/>
      <c r="N109" s="206">
        <f t="shared" si="254"/>
        <v>0</v>
      </c>
      <c r="O109" s="149"/>
      <c r="P109" s="202" t="str">
        <f>+'3_ PRESUPUESTO'!G96</f>
        <v/>
      </c>
      <c r="Q109" s="206"/>
      <c r="R109" s="206">
        <f t="shared" si="255"/>
        <v>0</v>
      </c>
      <c r="S109" s="149"/>
      <c r="T109" s="202" t="str">
        <f>+'3_ PRESUPUESTO'!H96</f>
        <v/>
      </c>
      <c r="U109" s="206"/>
      <c r="V109" s="206">
        <f t="shared" si="256"/>
        <v>0</v>
      </c>
      <c r="W109" s="149"/>
      <c r="X109" s="202" t="str">
        <f>+'3_ PRESUPUESTO'!I96</f>
        <v/>
      </c>
      <c r="Y109" s="206"/>
      <c r="Z109" s="206">
        <f t="shared" si="257"/>
        <v>0</v>
      </c>
      <c r="AA109" s="149"/>
      <c r="AB109" s="202" t="str">
        <f>+'3_ PRESUPUESTO'!J96</f>
        <v/>
      </c>
      <c r="AC109" s="206"/>
      <c r="AD109" s="206">
        <f t="shared" si="258"/>
        <v>0</v>
      </c>
      <c r="AE109" s="149"/>
      <c r="AF109" s="202" t="str">
        <f>+'3_ PRESUPUESTO'!K96</f>
        <v/>
      </c>
      <c r="AG109" s="206"/>
      <c r="AH109" s="206">
        <f t="shared" si="259"/>
        <v>0</v>
      </c>
      <c r="AI109" s="149"/>
      <c r="AJ109" s="202" t="str">
        <f>+'3_ PRESUPUESTO'!L96</f>
        <v/>
      </c>
      <c r="AK109" s="206"/>
      <c r="AL109" s="206">
        <f t="shared" si="260"/>
        <v>0</v>
      </c>
      <c r="AM109" s="149"/>
      <c r="AN109" s="202" t="str">
        <f>+'3_ PRESUPUESTO'!M96</f>
        <v/>
      </c>
      <c r="AO109" s="206"/>
      <c r="AP109" s="206">
        <f t="shared" si="261"/>
        <v>0</v>
      </c>
      <c r="AQ109" s="149"/>
      <c r="AR109" s="202" t="str">
        <f>+'3_ PRESUPUESTO'!N96</f>
        <v/>
      </c>
      <c r="AS109" s="206"/>
      <c r="AT109" s="206">
        <f t="shared" si="262"/>
        <v>0</v>
      </c>
      <c r="AU109" s="149"/>
      <c r="AV109" s="202" t="str">
        <f>+'3_ PRESUPUESTO'!O96</f>
        <v/>
      </c>
      <c r="AW109" s="206"/>
      <c r="AX109" s="206">
        <f t="shared" si="263"/>
        <v>0</v>
      </c>
      <c r="AY109" s="204"/>
      <c r="AZ109" s="224">
        <f t="shared" ref="AZ109:BA109" si="268">+AV109+AR109+AN109+AJ109+AF109+AB109+X109+T109+P109+L109+H109+D109</f>
        <v>0</v>
      </c>
      <c r="BA109" s="224">
        <f t="shared" si="268"/>
        <v>0</v>
      </c>
      <c r="BB109" s="224">
        <f t="shared" si="265"/>
        <v>0</v>
      </c>
      <c r="BC109" s="24" t="s">
        <v>137</v>
      </c>
    </row>
    <row r="110" ht="15.75" customHeight="1">
      <c r="A110" s="84" t="s">
        <v>95</v>
      </c>
      <c r="B110" s="85"/>
      <c r="C110" s="210"/>
      <c r="D110" s="225">
        <f t="shared" ref="D110:F110" si="269">SUM(D$105:D$109)</f>
        <v>20</v>
      </c>
      <c r="E110" s="225">
        <f t="shared" si="269"/>
        <v>0</v>
      </c>
      <c r="F110" s="225">
        <f t="shared" si="269"/>
        <v>-20</v>
      </c>
      <c r="G110" s="212"/>
      <c r="H110" s="225">
        <f t="shared" ref="H110:J110" si="270">SUM(H$105:H$109)</f>
        <v>20</v>
      </c>
      <c r="I110" s="225">
        <f t="shared" si="270"/>
        <v>0</v>
      </c>
      <c r="J110" s="225">
        <f t="shared" si="270"/>
        <v>-20</v>
      </c>
      <c r="K110" s="213"/>
      <c r="L110" s="225">
        <f t="shared" ref="L110:N110" si="271">SUM(L$105:L$109)</f>
        <v>20</v>
      </c>
      <c r="M110" s="225">
        <f t="shared" si="271"/>
        <v>0</v>
      </c>
      <c r="N110" s="225">
        <f t="shared" si="271"/>
        <v>-20</v>
      </c>
      <c r="O110" s="213"/>
      <c r="P110" s="225">
        <f t="shared" ref="P110:R110" si="272">SUM(P$105:P$109)</f>
        <v>20</v>
      </c>
      <c r="Q110" s="225">
        <f t="shared" si="272"/>
        <v>0</v>
      </c>
      <c r="R110" s="225">
        <f t="shared" si="272"/>
        <v>-20</v>
      </c>
      <c r="S110" s="213"/>
      <c r="T110" s="225">
        <f t="shared" ref="T110:V110" si="273">SUM(T$105:T$109)</f>
        <v>20</v>
      </c>
      <c r="U110" s="225">
        <f t="shared" si="273"/>
        <v>0</v>
      </c>
      <c r="V110" s="225">
        <f t="shared" si="273"/>
        <v>-20</v>
      </c>
      <c r="W110" s="213"/>
      <c r="X110" s="225">
        <f t="shared" ref="X110:Z110" si="274">SUM(X$105:X$109)</f>
        <v>20</v>
      </c>
      <c r="Y110" s="225">
        <f t="shared" si="274"/>
        <v>0</v>
      </c>
      <c r="Z110" s="225">
        <f t="shared" si="274"/>
        <v>-20</v>
      </c>
      <c r="AA110" s="213"/>
      <c r="AB110" s="225">
        <f t="shared" ref="AB110:AD110" si="275">SUM(AB$105:AB$109)</f>
        <v>20</v>
      </c>
      <c r="AC110" s="225">
        <f t="shared" si="275"/>
        <v>0</v>
      </c>
      <c r="AD110" s="225">
        <f t="shared" si="275"/>
        <v>-20</v>
      </c>
      <c r="AE110" s="213"/>
      <c r="AF110" s="225">
        <f t="shared" ref="AF110:AH110" si="276">SUM(AF$105:AF$109)</f>
        <v>20</v>
      </c>
      <c r="AG110" s="225">
        <f t="shared" si="276"/>
        <v>0</v>
      </c>
      <c r="AH110" s="225">
        <f t="shared" si="276"/>
        <v>-20</v>
      </c>
      <c r="AI110" s="213"/>
      <c r="AJ110" s="225">
        <f t="shared" ref="AJ110:AL110" si="277">SUM(AJ$105:AJ$109)</f>
        <v>20</v>
      </c>
      <c r="AK110" s="225">
        <f t="shared" si="277"/>
        <v>0</v>
      </c>
      <c r="AL110" s="225">
        <f t="shared" si="277"/>
        <v>-20</v>
      </c>
      <c r="AM110" s="213"/>
      <c r="AN110" s="225">
        <f t="shared" ref="AN110:AP110" si="278">SUM(AN$105:AN$109)</f>
        <v>20</v>
      </c>
      <c r="AO110" s="225">
        <f t="shared" si="278"/>
        <v>0</v>
      </c>
      <c r="AP110" s="225">
        <f t="shared" si="278"/>
        <v>-20</v>
      </c>
      <c r="AQ110" s="213"/>
      <c r="AR110" s="225">
        <f t="shared" ref="AR110:AT110" si="279">SUM(AR$105:AR$109)</f>
        <v>20</v>
      </c>
      <c r="AS110" s="225">
        <f t="shared" si="279"/>
        <v>0</v>
      </c>
      <c r="AT110" s="225">
        <f t="shared" si="279"/>
        <v>-20</v>
      </c>
      <c r="AU110" s="213"/>
      <c r="AV110" s="225">
        <f t="shared" ref="AV110:AX110" si="280">SUM(AV$105:AV$109)</f>
        <v>20</v>
      </c>
      <c r="AW110" s="225">
        <f t="shared" si="280"/>
        <v>0</v>
      </c>
      <c r="AX110" s="225">
        <f t="shared" si="280"/>
        <v>-20</v>
      </c>
      <c r="AY110" s="214"/>
      <c r="AZ110" s="226">
        <f t="shared" ref="AZ110:BB110" si="281">SUM(AZ$105:AZ$109)</f>
        <v>240</v>
      </c>
      <c r="BA110" s="226">
        <f t="shared" si="281"/>
        <v>0</v>
      </c>
      <c r="BB110" s="226">
        <f t="shared" si="281"/>
        <v>-240</v>
      </c>
      <c r="BC110" s="216" t="str">
        <f>+BA110/$BA$19</f>
        <v>#DIV/0!</v>
      </c>
    </row>
    <row r="111" ht="15.75" customHeight="1">
      <c r="A111" s="24"/>
      <c r="B111" s="24"/>
      <c r="C111" s="25"/>
      <c r="D111" s="217"/>
      <c r="E111" s="217"/>
      <c r="F111" s="217"/>
      <c r="G111" s="149"/>
      <c r="H111" s="217"/>
      <c r="I111" s="217"/>
      <c r="J111" s="217"/>
      <c r="K111" s="149"/>
      <c r="L111" s="217"/>
      <c r="M111" s="217"/>
      <c r="N111" s="217"/>
      <c r="O111" s="149"/>
      <c r="P111" s="217"/>
      <c r="Q111" s="217"/>
      <c r="R111" s="217"/>
      <c r="S111" s="149"/>
      <c r="T111" s="217"/>
      <c r="U111" s="217"/>
      <c r="V111" s="217"/>
      <c r="W111" s="149"/>
      <c r="X111" s="217"/>
      <c r="Y111" s="217"/>
      <c r="Z111" s="217"/>
      <c r="AA111" s="149"/>
      <c r="AB111" s="217"/>
      <c r="AC111" s="217"/>
      <c r="AD111" s="217"/>
      <c r="AE111" s="149"/>
      <c r="AF111" s="217"/>
      <c r="AG111" s="217"/>
      <c r="AH111" s="217"/>
      <c r="AI111" s="149"/>
      <c r="AJ111" s="217"/>
      <c r="AK111" s="217"/>
      <c r="AL111" s="217"/>
      <c r="AM111" s="149"/>
      <c r="AN111" s="217"/>
      <c r="AO111" s="217"/>
      <c r="AP111" s="217"/>
      <c r="AQ111" s="149"/>
      <c r="AR111" s="217"/>
      <c r="AS111" s="217"/>
      <c r="AT111" s="217"/>
      <c r="AU111" s="149"/>
      <c r="AV111" s="217"/>
      <c r="AW111" s="217"/>
      <c r="AX111" s="217"/>
      <c r="AY111" s="149"/>
      <c r="AZ111" s="149"/>
      <c r="BA111" s="217"/>
      <c r="BB111" s="217"/>
      <c r="BC111" s="24"/>
    </row>
    <row r="112" ht="15.75" customHeight="1">
      <c r="A112" s="24"/>
      <c r="B112" s="24"/>
      <c r="C112" s="25"/>
      <c r="D112" s="217"/>
      <c r="E112" s="217"/>
      <c r="F112" s="217"/>
      <c r="G112" s="149"/>
      <c r="H112" s="217"/>
      <c r="I112" s="217"/>
      <c r="J112" s="217"/>
      <c r="K112" s="149"/>
      <c r="L112" s="217"/>
      <c r="M112" s="217"/>
      <c r="N112" s="217"/>
      <c r="O112" s="149"/>
      <c r="P112" s="217"/>
      <c r="Q112" s="217"/>
      <c r="R112" s="217"/>
      <c r="S112" s="149"/>
      <c r="T112" s="217"/>
      <c r="U112" s="217"/>
      <c r="V112" s="217"/>
      <c r="W112" s="149"/>
      <c r="X112" s="217"/>
      <c r="Y112" s="217"/>
      <c r="Z112" s="217"/>
      <c r="AA112" s="149"/>
      <c r="AB112" s="217"/>
      <c r="AC112" s="217"/>
      <c r="AD112" s="217"/>
      <c r="AE112" s="149"/>
      <c r="AF112" s="217"/>
      <c r="AG112" s="217"/>
      <c r="AH112" s="217"/>
      <c r="AI112" s="149"/>
      <c r="AJ112" s="217"/>
      <c r="AK112" s="217"/>
      <c r="AL112" s="217"/>
      <c r="AM112" s="149"/>
      <c r="AN112" s="217"/>
      <c r="AO112" s="217"/>
      <c r="AP112" s="217"/>
      <c r="AQ112" s="149"/>
      <c r="AR112" s="217"/>
      <c r="AS112" s="217"/>
      <c r="AT112" s="217"/>
      <c r="AU112" s="149"/>
      <c r="AV112" s="217"/>
      <c r="AW112" s="217"/>
      <c r="AX112" s="217"/>
      <c r="AY112" s="149"/>
      <c r="AZ112" s="149"/>
      <c r="BA112" s="217"/>
      <c r="BB112" s="217"/>
      <c r="BC112" s="24"/>
    </row>
    <row r="113" ht="15.75" customHeight="1">
      <c r="A113" s="24"/>
      <c r="B113" s="24"/>
      <c r="C113" s="25"/>
      <c r="D113" s="218" t="s">
        <v>118</v>
      </c>
      <c r="E113" s="193"/>
      <c r="F113" s="85"/>
      <c r="G113" s="149"/>
      <c r="H113" s="218" t="s">
        <v>119</v>
      </c>
      <c r="I113" s="193"/>
      <c r="J113" s="85"/>
      <c r="K113" s="149"/>
      <c r="L113" s="218" t="s">
        <v>120</v>
      </c>
      <c r="M113" s="193"/>
      <c r="N113" s="85"/>
      <c r="O113" s="149"/>
      <c r="P113" s="218" t="s">
        <v>121</v>
      </c>
      <c r="Q113" s="193"/>
      <c r="R113" s="85"/>
      <c r="S113" s="149"/>
      <c r="T113" s="218" t="s">
        <v>122</v>
      </c>
      <c r="U113" s="193"/>
      <c r="V113" s="85"/>
      <c r="W113" s="149"/>
      <c r="X113" s="218" t="s">
        <v>123</v>
      </c>
      <c r="Y113" s="193"/>
      <c r="Z113" s="85"/>
      <c r="AA113" s="149"/>
      <c r="AB113" s="218" t="s">
        <v>124</v>
      </c>
      <c r="AC113" s="193"/>
      <c r="AD113" s="85"/>
      <c r="AE113" s="149"/>
      <c r="AF113" s="218" t="s">
        <v>125</v>
      </c>
      <c r="AG113" s="193"/>
      <c r="AH113" s="85"/>
      <c r="AI113" s="149"/>
      <c r="AJ113" s="218" t="s">
        <v>126</v>
      </c>
      <c r="AK113" s="193"/>
      <c r="AL113" s="85"/>
      <c r="AM113" s="149"/>
      <c r="AN113" s="218" t="s">
        <v>127</v>
      </c>
      <c r="AO113" s="193"/>
      <c r="AP113" s="85"/>
      <c r="AQ113" s="149"/>
      <c r="AR113" s="218" t="s">
        <v>128</v>
      </c>
      <c r="AS113" s="193"/>
      <c r="AT113" s="85"/>
      <c r="AU113" s="149"/>
      <c r="AV113" s="218" t="s">
        <v>129</v>
      </c>
      <c r="AW113" s="193"/>
      <c r="AX113" s="85"/>
      <c r="AY113" s="149"/>
      <c r="AZ113" s="219" t="s">
        <v>93</v>
      </c>
      <c r="BA113" s="195"/>
      <c r="BB113" s="196"/>
      <c r="BC113" s="24"/>
    </row>
    <row r="114" ht="15.75" customHeight="1">
      <c r="A114" s="70" t="s">
        <v>79</v>
      </c>
      <c r="B114" s="71" t="s">
        <v>80</v>
      </c>
      <c r="C114" s="197"/>
      <c r="D114" s="220" t="s">
        <v>131</v>
      </c>
      <c r="E114" s="220" t="s">
        <v>132</v>
      </c>
      <c r="F114" s="220" t="s">
        <v>133</v>
      </c>
      <c r="G114" s="221"/>
      <c r="H114" s="220" t="s">
        <v>131</v>
      </c>
      <c r="I114" s="220" t="s">
        <v>132</v>
      </c>
      <c r="J114" s="220" t="s">
        <v>133</v>
      </c>
      <c r="K114" s="162"/>
      <c r="L114" s="220" t="s">
        <v>131</v>
      </c>
      <c r="M114" s="220" t="s">
        <v>132</v>
      </c>
      <c r="N114" s="220" t="s">
        <v>133</v>
      </c>
      <c r="O114" s="162"/>
      <c r="P114" s="220" t="s">
        <v>131</v>
      </c>
      <c r="Q114" s="220" t="s">
        <v>132</v>
      </c>
      <c r="R114" s="220" t="s">
        <v>133</v>
      </c>
      <c r="S114" s="162"/>
      <c r="T114" s="220" t="s">
        <v>131</v>
      </c>
      <c r="U114" s="220" t="s">
        <v>132</v>
      </c>
      <c r="V114" s="220" t="s">
        <v>133</v>
      </c>
      <c r="W114" s="162"/>
      <c r="X114" s="220" t="s">
        <v>131</v>
      </c>
      <c r="Y114" s="220" t="s">
        <v>132</v>
      </c>
      <c r="Z114" s="220" t="s">
        <v>133</v>
      </c>
      <c r="AA114" s="162"/>
      <c r="AB114" s="220" t="s">
        <v>131</v>
      </c>
      <c r="AC114" s="220" t="s">
        <v>132</v>
      </c>
      <c r="AD114" s="220" t="s">
        <v>133</v>
      </c>
      <c r="AE114" s="162"/>
      <c r="AF114" s="220" t="s">
        <v>131</v>
      </c>
      <c r="AG114" s="220" t="s">
        <v>132</v>
      </c>
      <c r="AH114" s="220" t="s">
        <v>133</v>
      </c>
      <c r="AI114" s="162"/>
      <c r="AJ114" s="220" t="s">
        <v>131</v>
      </c>
      <c r="AK114" s="220" t="s">
        <v>132</v>
      </c>
      <c r="AL114" s="220" t="s">
        <v>133</v>
      </c>
      <c r="AM114" s="162"/>
      <c r="AN114" s="220" t="s">
        <v>131</v>
      </c>
      <c r="AO114" s="220" t="s">
        <v>132</v>
      </c>
      <c r="AP114" s="220" t="s">
        <v>133</v>
      </c>
      <c r="AQ114" s="162"/>
      <c r="AR114" s="220" t="s">
        <v>131</v>
      </c>
      <c r="AS114" s="220" t="s">
        <v>132</v>
      </c>
      <c r="AT114" s="220" t="s">
        <v>133</v>
      </c>
      <c r="AU114" s="162"/>
      <c r="AV114" s="220" t="s">
        <v>131</v>
      </c>
      <c r="AW114" s="220" t="s">
        <v>132</v>
      </c>
      <c r="AX114" s="220" t="s">
        <v>133</v>
      </c>
      <c r="AY114" s="221"/>
      <c r="AZ114" s="222" t="s">
        <v>131</v>
      </c>
      <c r="BA114" s="222" t="s">
        <v>132</v>
      </c>
      <c r="BB114" s="222" t="s">
        <v>133</v>
      </c>
      <c r="BC114" s="24"/>
    </row>
    <row r="115" ht="15.75" customHeight="1">
      <c r="A115" s="93" t="s">
        <v>107</v>
      </c>
      <c r="B115" s="76" t="str">
        <f>+'3_ PRESUPUESTO'!C100</f>
        <v>Tratamientos</v>
      </c>
      <c r="C115" s="201"/>
      <c r="D115" s="202">
        <f>+'3_ PRESUPUESTO'!D100</f>
        <v>20</v>
      </c>
      <c r="E115" s="202"/>
      <c r="F115" s="202">
        <f t="shared" ref="F115:F120" si="283">+E115-D115</f>
        <v>-20</v>
      </c>
      <c r="G115" s="203"/>
      <c r="H115" s="202">
        <f>+'3_ PRESUPUESTO'!E100</f>
        <v>20</v>
      </c>
      <c r="I115" s="202"/>
      <c r="J115" s="202">
        <f t="shared" ref="J115:J120" si="284">+I115-H115</f>
        <v>-20</v>
      </c>
      <c r="K115" s="149"/>
      <c r="L115" s="202">
        <f>+'3_ PRESUPUESTO'!F100</f>
        <v>20</v>
      </c>
      <c r="M115" s="202"/>
      <c r="N115" s="202">
        <f t="shared" ref="N115:N120" si="285">+M115-L115</f>
        <v>-20</v>
      </c>
      <c r="O115" s="149"/>
      <c r="P115" s="202">
        <f>+'3_ PRESUPUESTO'!G100</f>
        <v>20</v>
      </c>
      <c r="Q115" s="202"/>
      <c r="R115" s="202">
        <f t="shared" ref="R115:R120" si="286">+Q115-P115</f>
        <v>-20</v>
      </c>
      <c r="S115" s="149"/>
      <c r="T115" s="202">
        <f>+'3_ PRESUPUESTO'!H100</f>
        <v>20</v>
      </c>
      <c r="U115" s="202"/>
      <c r="V115" s="202">
        <f t="shared" ref="V115:V120" si="287">+U115-T115</f>
        <v>-20</v>
      </c>
      <c r="W115" s="149"/>
      <c r="X115" s="202">
        <f>+'3_ PRESUPUESTO'!I100</f>
        <v>20</v>
      </c>
      <c r="Y115" s="202"/>
      <c r="Z115" s="202">
        <f t="shared" ref="Z115:Z120" si="288">+Y115-X115</f>
        <v>-20</v>
      </c>
      <c r="AA115" s="149"/>
      <c r="AB115" s="202">
        <f>+'3_ PRESUPUESTO'!J100</f>
        <v>20</v>
      </c>
      <c r="AC115" s="202"/>
      <c r="AD115" s="202">
        <f t="shared" ref="AD115:AD120" si="289">+AC115-AB115</f>
        <v>-20</v>
      </c>
      <c r="AE115" s="149"/>
      <c r="AF115" s="202">
        <f>+'3_ PRESUPUESTO'!K100</f>
        <v>20</v>
      </c>
      <c r="AG115" s="202"/>
      <c r="AH115" s="202">
        <f t="shared" ref="AH115:AH120" si="290">+AG115-AF115</f>
        <v>-20</v>
      </c>
      <c r="AI115" s="149"/>
      <c r="AJ115" s="202">
        <f>+'3_ PRESUPUESTO'!L100</f>
        <v>20</v>
      </c>
      <c r="AK115" s="202"/>
      <c r="AL115" s="202">
        <f t="shared" ref="AL115:AL120" si="291">+AK115-AJ115</f>
        <v>-20</v>
      </c>
      <c r="AM115" s="149"/>
      <c r="AN115" s="202">
        <f>+'3_ PRESUPUESTO'!M100</f>
        <v>20</v>
      </c>
      <c r="AO115" s="202"/>
      <c r="AP115" s="202">
        <f t="shared" ref="AP115:AP120" si="292">+AO115-AN115</f>
        <v>-20</v>
      </c>
      <c r="AQ115" s="149"/>
      <c r="AR115" s="202">
        <f>+'3_ PRESUPUESTO'!N100</f>
        <v>20</v>
      </c>
      <c r="AS115" s="202"/>
      <c r="AT115" s="202">
        <f t="shared" ref="AT115:AT120" si="293">+AS115-AR115</f>
        <v>-20</v>
      </c>
      <c r="AU115" s="149"/>
      <c r="AV115" s="202">
        <f>+'3_ PRESUPUESTO'!O100</f>
        <v>20</v>
      </c>
      <c r="AW115" s="202"/>
      <c r="AX115" s="202">
        <f t="shared" ref="AX115:AX120" si="294">+AW115-AV115</f>
        <v>-20</v>
      </c>
      <c r="AY115" s="204"/>
      <c r="AZ115" s="223">
        <f t="shared" ref="AZ115:BA115" si="282">+AV115+AR115+AN115+AJ115+AF115+AB115+X115+T115+P115+L115+H115+D115</f>
        <v>240</v>
      </c>
      <c r="BA115" s="223">
        <f t="shared" si="282"/>
        <v>0</v>
      </c>
      <c r="BB115" s="223">
        <f t="shared" ref="BB115:BB120" si="296">+BA115-AZ115</f>
        <v>-240</v>
      </c>
      <c r="BC115" s="24" t="s">
        <v>137</v>
      </c>
    </row>
    <row r="116" ht="15.75" customHeight="1">
      <c r="A116" s="94"/>
      <c r="B116" s="76" t="str">
        <f>+'3_ PRESUPUESTO'!C101</f>
        <v>Suplementos</v>
      </c>
      <c r="C116" s="201"/>
      <c r="D116" s="202" t="str">
        <f>+'3_ PRESUPUESTO'!D101</f>
        <v/>
      </c>
      <c r="E116" s="206"/>
      <c r="F116" s="206">
        <f t="shared" si="283"/>
        <v>0</v>
      </c>
      <c r="G116" s="203"/>
      <c r="H116" s="202" t="str">
        <f>+'3_ PRESUPUESTO'!E101</f>
        <v/>
      </c>
      <c r="I116" s="206"/>
      <c r="J116" s="206">
        <f t="shared" si="284"/>
        <v>0</v>
      </c>
      <c r="K116" s="149"/>
      <c r="L116" s="202" t="str">
        <f>+'3_ PRESUPUESTO'!F101</f>
        <v/>
      </c>
      <c r="M116" s="206"/>
      <c r="N116" s="206">
        <f t="shared" si="285"/>
        <v>0</v>
      </c>
      <c r="O116" s="149"/>
      <c r="P116" s="202" t="str">
        <f>+'3_ PRESUPUESTO'!G101</f>
        <v/>
      </c>
      <c r="Q116" s="206"/>
      <c r="R116" s="206">
        <f t="shared" si="286"/>
        <v>0</v>
      </c>
      <c r="S116" s="149"/>
      <c r="T116" s="202" t="str">
        <f>+'3_ PRESUPUESTO'!H101</f>
        <v/>
      </c>
      <c r="U116" s="206"/>
      <c r="V116" s="206">
        <f t="shared" si="287"/>
        <v>0</v>
      </c>
      <c r="W116" s="149"/>
      <c r="X116" s="202" t="str">
        <f>+'3_ PRESUPUESTO'!I101</f>
        <v/>
      </c>
      <c r="Y116" s="206"/>
      <c r="Z116" s="206">
        <f t="shared" si="288"/>
        <v>0</v>
      </c>
      <c r="AA116" s="149"/>
      <c r="AB116" s="202" t="str">
        <f>+'3_ PRESUPUESTO'!J101</f>
        <v/>
      </c>
      <c r="AC116" s="206"/>
      <c r="AD116" s="206">
        <f t="shared" si="289"/>
        <v>0</v>
      </c>
      <c r="AE116" s="149"/>
      <c r="AF116" s="202" t="str">
        <f>+'3_ PRESUPUESTO'!K101</f>
        <v/>
      </c>
      <c r="AG116" s="206"/>
      <c r="AH116" s="206">
        <f t="shared" si="290"/>
        <v>0</v>
      </c>
      <c r="AI116" s="149"/>
      <c r="AJ116" s="202" t="str">
        <f>+'3_ PRESUPUESTO'!L101</f>
        <v/>
      </c>
      <c r="AK116" s="206"/>
      <c r="AL116" s="206">
        <f t="shared" si="291"/>
        <v>0</v>
      </c>
      <c r="AM116" s="149"/>
      <c r="AN116" s="202" t="str">
        <f>+'3_ PRESUPUESTO'!M101</f>
        <v/>
      </c>
      <c r="AO116" s="206"/>
      <c r="AP116" s="206">
        <f t="shared" si="292"/>
        <v>0</v>
      </c>
      <c r="AQ116" s="149"/>
      <c r="AR116" s="202" t="str">
        <f>+'3_ PRESUPUESTO'!N101</f>
        <v/>
      </c>
      <c r="AS116" s="206"/>
      <c r="AT116" s="206">
        <f t="shared" si="293"/>
        <v>0</v>
      </c>
      <c r="AU116" s="149"/>
      <c r="AV116" s="202" t="str">
        <f>+'3_ PRESUPUESTO'!O101</f>
        <v/>
      </c>
      <c r="AW116" s="206"/>
      <c r="AX116" s="206">
        <f t="shared" si="294"/>
        <v>0</v>
      </c>
      <c r="AY116" s="204"/>
      <c r="AZ116" s="207">
        <f t="shared" ref="AZ116:BA116" si="295">+AV116+AR116+AN116+AJ116+AF116+AB116+X116+T116+P116+L116+H116+D116</f>
        <v>0</v>
      </c>
      <c r="BA116" s="207">
        <f t="shared" si="295"/>
        <v>0</v>
      </c>
      <c r="BB116" s="207">
        <f t="shared" si="296"/>
        <v>0</v>
      </c>
      <c r="BC116" s="24" t="s">
        <v>137</v>
      </c>
    </row>
    <row r="117" ht="15.75" customHeight="1">
      <c r="A117" s="94"/>
      <c r="B117" s="76" t="str">
        <f>+'3_ PRESUPUESTO'!C102</f>
        <v>Gimnasio- deportes</v>
      </c>
      <c r="C117" s="201"/>
      <c r="D117" s="202" t="str">
        <f>+'3_ PRESUPUESTO'!D102</f>
        <v/>
      </c>
      <c r="E117" s="206"/>
      <c r="F117" s="206">
        <f t="shared" si="283"/>
        <v>0</v>
      </c>
      <c r="G117" s="203"/>
      <c r="H117" s="202" t="str">
        <f>+'3_ PRESUPUESTO'!E102</f>
        <v/>
      </c>
      <c r="I117" s="206"/>
      <c r="J117" s="206">
        <f t="shared" si="284"/>
        <v>0</v>
      </c>
      <c r="K117" s="149"/>
      <c r="L117" s="202" t="str">
        <f>+'3_ PRESUPUESTO'!F102</f>
        <v/>
      </c>
      <c r="M117" s="206"/>
      <c r="N117" s="206">
        <f t="shared" si="285"/>
        <v>0</v>
      </c>
      <c r="O117" s="149"/>
      <c r="P117" s="202" t="str">
        <f>+'3_ PRESUPUESTO'!G102</f>
        <v/>
      </c>
      <c r="Q117" s="206"/>
      <c r="R117" s="206">
        <f t="shared" si="286"/>
        <v>0</v>
      </c>
      <c r="S117" s="149"/>
      <c r="T117" s="202" t="str">
        <f>+'3_ PRESUPUESTO'!H102</f>
        <v/>
      </c>
      <c r="U117" s="206"/>
      <c r="V117" s="206">
        <f t="shared" si="287"/>
        <v>0</v>
      </c>
      <c r="W117" s="149"/>
      <c r="X117" s="202" t="str">
        <f>+'3_ PRESUPUESTO'!I102</f>
        <v/>
      </c>
      <c r="Y117" s="206"/>
      <c r="Z117" s="206">
        <f t="shared" si="288"/>
        <v>0</v>
      </c>
      <c r="AA117" s="149"/>
      <c r="AB117" s="202" t="str">
        <f>+'3_ PRESUPUESTO'!J102</f>
        <v/>
      </c>
      <c r="AC117" s="206"/>
      <c r="AD117" s="206">
        <f t="shared" si="289"/>
        <v>0</v>
      </c>
      <c r="AE117" s="149"/>
      <c r="AF117" s="202" t="str">
        <f>+'3_ PRESUPUESTO'!K102</f>
        <v/>
      </c>
      <c r="AG117" s="206"/>
      <c r="AH117" s="206">
        <f t="shared" si="290"/>
        <v>0</v>
      </c>
      <c r="AI117" s="149"/>
      <c r="AJ117" s="202" t="str">
        <f>+'3_ PRESUPUESTO'!L102</f>
        <v/>
      </c>
      <c r="AK117" s="206"/>
      <c r="AL117" s="206">
        <f t="shared" si="291"/>
        <v>0</v>
      </c>
      <c r="AM117" s="149"/>
      <c r="AN117" s="202" t="str">
        <f>+'3_ PRESUPUESTO'!M102</f>
        <v/>
      </c>
      <c r="AO117" s="206"/>
      <c r="AP117" s="206">
        <f t="shared" si="292"/>
        <v>0</v>
      </c>
      <c r="AQ117" s="149"/>
      <c r="AR117" s="202" t="str">
        <f>+'3_ PRESUPUESTO'!N102</f>
        <v/>
      </c>
      <c r="AS117" s="206"/>
      <c r="AT117" s="206">
        <f t="shared" si="293"/>
        <v>0</v>
      </c>
      <c r="AU117" s="149"/>
      <c r="AV117" s="202" t="str">
        <f>+'3_ PRESUPUESTO'!O102</f>
        <v/>
      </c>
      <c r="AW117" s="206"/>
      <c r="AX117" s="206">
        <f t="shared" si="294"/>
        <v>0</v>
      </c>
      <c r="AY117" s="204"/>
      <c r="AZ117" s="207">
        <f t="shared" ref="AZ117:BA117" si="297">+AV117+AR117+AN117+AJ117+AF117+AB117+X117+T117+P117+L117+H117+D117</f>
        <v>0</v>
      </c>
      <c r="BA117" s="207">
        <f t="shared" si="297"/>
        <v>0</v>
      </c>
      <c r="BB117" s="207">
        <f t="shared" si="296"/>
        <v>0</v>
      </c>
      <c r="BC117" s="24" t="s">
        <v>137</v>
      </c>
    </row>
    <row r="118" ht="15.75" customHeight="1">
      <c r="A118" s="94"/>
      <c r="B118" s="76" t="str">
        <f>+'3_ PRESUPUESTO'!C103</f>
        <v>Farmacia</v>
      </c>
      <c r="C118" s="201"/>
      <c r="D118" s="202" t="str">
        <f>+'3_ PRESUPUESTO'!D103</f>
        <v/>
      </c>
      <c r="E118" s="206"/>
      <c r="F118" s="206">
        <f t="shared" si="283"/>
        <v>0</v>
      </c>
      <c r="G118" s="203"/>
      <c r="H118" s="202" t="str">
        <f>+'3_ PRESUPUESTO'!E103</f>
        <v/>
      </c>
      <c r="I118" s="206"/>
      <c r="J118" s="206">
        <f t="shared" si="284"/>
        <v>0</v>
      </c>
      <c r="K118" s="149"/>
      <c r="L118" s="202" t="str">
        <f>+'3_ PRESUPUESTO'!F103</f>
        <v/>
      </c>
      <c r="M118" s="206"/>
      <c r="N118" s="206">
        <f t="shared" si="285"/>
        <v>0</v>
      </c>
      <c r="O118" s="149"/>
      <c r="P118" s="202" t="str">
        <f>+'3_ PRESUPUESTO'!G103</f>
        <v/>
      </c>
      <c r="Q118" s="206"/>
      <c r="R118" s="206">
        <f t="shared" si="286"/>
        <v>0</v>
      </c>
      <c r="S118" s="149"/>
      <c r="T118" s="202" t="str">
        <f>+'3_ PRESUPUESTO'!H103</f>
        <v/>
      </c>
      <c r="U118" s="206"/>
      <c r="V118" s="206">
        <f t="shared" si="287"/>
        <v>0</v>
      </c>
      <c r="W118" s="149"/>
      <c r="X118" s="202" t="str">
        <f>+'3_ PRESUPUESTO'!I103</f>
        <v/>
      </c>
      <c r="Y118" s="206"/>
      <c r="Z118" s="206">
        <f t="shared" si="288"/>
        <v>0</v>
      </c>
      <c r="AA118" s="149"/>
      <c r="AB118" s="202" t="str">
        <f>+'3_ PRESUPUESTO'!J103</f>
        <v/>
      </c>
      <c r="AC118" s="206"/>
      <c r="AD118" s="206">
        <f t="shared" si="289"/>
        <v>0</v>
      </c>
      <c r="AE118" s="149"/>
      <c r="AF118" s="202" t="str">
        <f>+'3_ PRESUPUESTO'!K103</f>
        <v/>
      </c>
      <c r="AG118" s="206"/>
      <c r="AH118" s="206">
        <f t="shared" si="290"/>
        <v>0</v>
      </c>
      <c r="AI118" s="149"/>
      <c r="AJ118" s="202" t="str">
        <f>+'3_ PRESUPUESTO'!L103</f>
        <v/>
      </c>
      <c r="AK118" s="206"/>
      <c r="AL118" s="206">
        <f t="shared" si="291"/>
        <v>0</v>
      </c>
      <c r="AM118" s="149"/>
      <c r="AN118" s="202" t="str">
        <f>+'3_ PRESUPUESTO'!M103</f>
        <v/>
      </c>
      <c r="AO118" s="206"/>
      <c r="AP118" s="206">
        <f t="shared" si="292"/>
        <v>0</v>
      </c>
      <c r="AQ118" s="149"/>
      <c r="AR118" s="202" t="str">
        <f>+'3_ PRESUPUESTO'!N103</f>
        <v/>
      </c>
      <c r="AS118" s="206"/>
      <c r="AT118" s="206">
        <f t="shared" si="293"/>
        <v>0</v>
      </c>
      <c r="AU118" s="149"/>
      <c r="AV118" s="202" t="str">
        <f>+'3_ PRESUPUESTO'!O103</f>
        <v/>
      </c>
      <c r="AW118" s="206"/>
      <c r="AX118" s="206">
        <f t="shared" si="294"/>
        <v>0</v>
      </c>
      <c r="AY118" s="204"/>
      <c r="AZ118" s="207">
        <f t="shared" ref="AZ118:BA118" si="298">+AV118+AR118+AN118+AJ118+AF118+AB118+X118+T118+P118+L118+H118+D118</f>
        <v>0</v>
      </c>
      <c r="BA118" s="207">
        <f t="shared" si="298"/>
        <v>0</v>
      </c>
      <c r="BB118" s="207">
        <f t="shared" si="296"/>
        <v>0</v>
      </c>
      <c r="BC118" s="24" t="s">
        <v>137</v>
      </c>
    </row>
    <row r="119" ht="15.75" customHeight="1">
      <c r="A119" s="94"/>
      <c r="B119" s="76" t="str">
        <f>+'3_ PRESUPUESTO'!C104</f>
        <v>Otros</v>
      </c>
      <c r="C119" s="201"/>
      <c r="D119" s="202" t="str">
        <f>+'3_ PRESUPUESTO'!D104</f>
        <v/>
      </c>
      <c r="E119" s="206"/>
      <c r="F119" s="206">
        <f t="shared" si="283"/>
        <v>0</v>
      </c>
      <c r="G119" s="203"/>
      <c r="H119" s="202" t="str">
        <f>+'3_ PRESUPUESTO'!E104</f>
        <v/>
      </c>
      <c r="I119" s="206"/>
      <c r="J119" s="206">
        <f t="shared" si="284"/>
        <v>0</v>
      </c>
      <c r="K119" s="149"/>
      <c r="L119" s="202" t="str">
        <f>+'3_ PRESUPUESTO'!F104</f>
        <v/>
      </c>
      <c r="M119" s="206"/>
      <c r="N119" s="206">
        <f t="shared" si="285"/>
        <v>0</v>
      </c>
      <c r="O119" s="149"/>
      <c r="P119" s="202" t="str">
        <f>+'3_ PRESUPUESTO'!G104</f>
        <v/>
      </c>
      <c r="Q119" s="206"/>
      <c r="R119" s="206">
        <f t="shared" si="286"/>
        <v>0</v>
      </c>
      <c r="S119" s="149"/>
      <c r="T119" s="202" t="str">
        <f>+'3_ PRESUPUESTO'!H104</f>
        <v/>
      </c>
      <c r="U119" s="206"/>
      <c r="V119" s="206">
        <f t="shared" si="287"/>
        <v>0</v>
      </c>
      <c r="W119" s="149"/>
      <c r="X119" s="202" t="str">
        <f>+'3_ PRESUPUESTO'!I104</f>
        <v/>
      </c>
      <c r="Y119" s="206"/>
      <c r="Z119" s="206">
        <f t="shared" si="288"/>
        <v>0</v>
      </c>
      <c r="AA119" s="149"/>
      <c r="AB119" s="202" t="str">
        <f>+'3_ PRESUPUESTO'!J104</f>
        <v/>
      </c>
      <c r="AC119" s="206"/>
      <c r="AD119" s="206">
        <f t="shared" si="289"/>
        <v>0</v>
      </c>
      <c r="AE119" s="149"/>
      <c r="AF119" s="202" t="str">
        <f>+'3_ PRESUPUESTO'!K104</f>
        <v/>
      </c>
      <c r="AG119" s="206"/>
      <c r="AH119" s="206">
        <f t="shared" si="290"/>
        <v>0</v>
      </c>
      <c r="AI119" s="149"/>
      <c r="AJ119" s="202" t="str">
        <f>+'3_ PRESUPUESTO'!L104</f>
        <v/>
      </c>
      <c r="AK119" s="206"/>
      <c r="AL119" s="206">
        <f t="shared" si="291"/>
        <v>0</v>
      </c>
      <c r="AM119" s="149"/>
      <c r="AN119" s="202" t="str">
        <f>+'3_ PRESUPUESTO'!M104</f>
        <v/>
      </c>
      <c r="AO119" s="206"/>
      <c r="AP119" s="206">
        <f t="shared" si="292"/>
        <v>0</v>
      </c>
      <c r="AQ119" s="149"/>
      <c r="AR119" s="202" t="str">
        <f>+'3_ PRESUPUESTO'!N104</f>
        <v/>
      </c>
      <c r="AS119" s="206"/>
      <c r="AT119" s="206">
        <f t="shared" si="293"/>
        <v>0</v>
      </c>
      <c r="AU119" s="149"/>
      <c r="AV119" s="202" t="str">
        <f>+'3_ PRESUPUESTO'!O104</f>
        <v/>
      </c>
      <c r="AW119" s="206"/>
      <c r="AX119" s="206">
        <f t="shared" si="294"/>
        <v>0</v>
      </c>
      <c r="AY119" s="204"/>
      <c r="AZ119" s="207">
        <f t="shared" ref="AZ119:BA119" si="299">+AV119+AR119+AN119+AJ119+AF119+AB119+X119+T119+P119+L119+H119+D119</f>
        <v>0</v>
      </c>
      <c r="BA119" s="207">
        <f t="shared" si="299"/>
        <v>0</v>
      </c>
      <c r="BB119" s="207">
        <f t="shared" si="296"/>
        <v>0</v>
      </c>
      <c r="BC119" s="24" t="s">
        <v>137</v>
      </c>
    </row>
    <row r="120" ht="15.75" customHeight="1">
      <c r="A120" s="96"/>
      <c r="B120" s="76" t="str">
        <f>+'3_ PRESUPUESTO'!C105</f>
        <v>Otros</v>
      </c>
      <c r="C120" s="201"/>
      <c r="D120" s="202" t="str">
        <f>+'3_ PRESUPUESTO'!D105</f>
        <v/>
      </c>
      <c r="E120" s="206"/>
      <c r="F120" s="206">
        <f t="shared" si="283"/>
        <v>0</v>
      </c>
      <c r="G120" s="203"/>
      <c r="H120" s="202" t="str">
        <f>+'3_ PRESUPUESTO'!E105</f>
        <v/>
      </c>
      <c r="I120" s="206"/>
      <c r="J120" s="206">
        <f t="shared" si="284"/>
        <v>0</v>
      </c>
      <c r="K120" s="149"/>
      <c r="L120" s="202" t="str">
        <f>+'3_ PRESUPUESTO'!F105</f>
        <v/>
      </c>
      <c r="M120" s="206"/>
      <c r="N120" s="206">
        <f t="shared" si="285"/>
        <v>0</v>
      </c>
      <c r="O120" s="149"/>
      <c r="P120" s="202" t="str">
        <f>+'3_ PRESUPUESTO'!G105</f>
        <v/>
      </c>
      <c r="Q120" s="206"/>
      <c r="R120" s="206">
        <f t="shared" si="286"/>
        <v>0</v>
      </c>
      <c r="S120" s="149"/>
      <c r="T120" s="202" t="str">
        <f>+'3_ PRESUPUESTO'!H105</f>
        <v/>
      </c>
      <c r="U120" s="206"/>
      <c r="V120" s="206">
        <f t="shared" si="287"/>
        <v>0</v>
      </c>
      <c r="W120" s="149"/>
      <c r="X120" s="202" t="str">
        <f>+'3_ PRESUPUESTO'!I105</f>
        <v/>
      </c>
      <c r="Y120" s="206"/>
      <c r="Z120" s="206">
        <f t="shared" si="288"/>
        <v>0</v>
      </c>
      <c r="AA120" s="149"/>
      <c r="AB120" s="202" t="str">
        <f>+'3_ PRESUPUESTO'!J105</f>
        <v/>
      </c>
      <c r="AC120" s="206"/>
      <c r="AD120" s="206">
        <f t="shared" si="289"/>
        <v>0</v>
      </c>
      <c r="AE120" s="149"/>
      <c r="AF120" s="202" t="str">
        <f>+'3_ PRESUPUESTO'!K105</f>
        <v/>
      </c>
      <c r="AG120" s="206"/>
      <c r="AH120" s="206">
        <f t="shared" si="290"/>
        <v>0</v>
      </c>
      <c r="AI120" s="149"/>
      <c r="AJ120" s="202" t="str">
        <f>+'3_ PRESUPUESTO'!L105</f>
        <v/>
      </c>
      <c r="AK120" s="206"/>
      <c r="AL120" s="206">
        <f t="shared" si="291"/>
        <v>0</v>
      </c>
      <c r="AM120" s="149"/>
      <c r="AN120" s="202" t="str">
        <f>+'3_ PRESUPUESTO'!M105</f>
        <v/>
      </c>
      <c r="AO120" s="206"/>
      <c r="AP120" s="206">
        <f t="shared" si="292"/>
        <v>0</v>
      </c>
      <c r="AQ120" s="149"/>
      <c r="AR120" s="202" t="str">
        <f>+'3_ PRESUPUESTO'!N105</f>
        <v/>
      </c>
      <c r="AS120" s="206"/>
      <c r="AT120" s="206">
        <f t="shared" si="293"/>
        <v>0</v>
      </c>
      <c r="AU120" s="149"/>
      <c r="AV120" s="202" t="str">
        <f>+'3_ PRESUPUESTO'!O105</f>
        <v/>
      </c>
      <c r="AW120" s="206"/>
      <c r="AX120" s="206">
        <f t="shared" si="294"/>
        <v>0</v>
      </c>
      <c r="AY120" s="204"/>
      <c r="AZ120" s="207">
        <f t="shared" ref="AZ120:BA120" si="300">+AV120+AR120+AN120+AJ120+AF120+AB120+X120+T120+P120+L120+H120+D120</f>
        <v>0</v>
      </c>
      <c r="BA120" s="207">
        <f t="shared" si="300"/>
        <v>0</v>
      </c>
      <c r="BB120" s="207">
        <f t="shared" si="296"/>
        <v>0</v>
      </c>
      <c r="BC120" s="24" t="s">
        <v>137</v>
      </c>
    </row>
    <row r="121" ht="15.75" customHeight="1">
      <c r="A121" s="84" t="s">
        <v>95</v>
      </c>
      <c r="B121" s="85"/>
      <c r="C121" s="210"/>
      <c r="D121" s="225">
        <f t="shared" ref="D121:F121" si="301">SUM(D$115:D$120)</f>
        <v>20</v>
      </c>
      <c r="E121" s="225">
        <f t="shared" si="301"/>
        <v>0</v>
      </c>
      <c r="F121" s="225">
        <f t="shared" si="301"/>
        <v>-20</v>
      </c>
      <c r="G121" s="212"/>
      <c r="H121" s="225">
        <f t="shared" ref="H121:J121" si="302">SUM(H$115:H$120)</f>
        <v>20</v>
      </c>
      <c r="I121" s="225">
        <f t="shared" si="302"/>
        <v>0</v>
      </c>
      <c r="J121" s="225">
        <f t="shared" si="302"/>
        <v>-20</v>
      </c>
      <c r="K121" s="213"/>
      <c r="L121" s="225">
        <f t="shared" ref="L121:N121" si="303">SUM(L$115:L$120)</f>
        <v>20</v>
      </c>
      <c r="M121" s="225">
        <f t="shared" si="303"/>
        <v>0</v>
      </c>
      <c r="N121" s="225">
        <f t="shared" si="303"/>
        <v>-20</v>
      </c>
      <c r="O121" s="213"/>
      <c r="P121" s="225">
        <f t="shared" ref="P121:R121" si="304">SUM(P$115:P$120)</f>
        <v>20</v>
      </c>
      <c r="Q121" s="225">
        <f t="shared" si="304"/>
        <v>0</v>
      </c>
      <c r="R121" s="225">
        <f t="shared" si="304"/>
        <v>-20</v>
      </c>
      <c r="S121" s="213"/>
      <c r="T121" s="225">
        <f t="shared" ref="T121:V121" si="305">SUM(T$115:T$120)</f>
        <v>20</v>
      </c>
      <c r="U121" s="225">
        <f t="shared" si="305"/>
        <v>0</v>
      </c>
      <c r="V121" s="225">
        <f t="shared" si="305"/>
        <v>-20</v>
      </c>
      <c r="W121" s="213"/>
      <c r="X121" s="225">
        <f t="shared" ref="X121:Z121" si="306">SUM(X$115:X$120)</f>
        <v>20</v>
      </c>
      <c r="Y121" s="225">
        <f t="shared" si="306"/>
        <v>0</v>
      </c>
      <c r="Z121" s="225">
        <f t="shared" si="306"/>
        <v>-20</v>
      </c>
      <c r="AA121" s="213"/>
      <c r="AB121" s="225">
        <f t="shared" ref="AB121:AD121" si="307">SUM(AB$115:AB$120)</f>
        <v>20</v>
      </c>
      <c r="AC121" s="225">
        <f t="shared" si="307"/>
        <v>0</v>
      </c>
      <c r="AD121" s="225">
        <f t="shared" si="307"/>
        <v>-20</v>
      </c>
      <c r="AE121" s="213"/>
      <c r="AF121" s="225">
        <f t="shared" ref="AF121:AH121" si="308">SUM(AF$115:AF$120)</f>
        <v>20</v>
      </c>
      <c r="AG121" s="225">
        <f t="shared" si="308"/>
        <v>0</v>
      </c>
      <c r="AH121" s="225">
        <f t="shared" si="308"/>
        <v>-20</v>
      </c>
      <c r="AI121" s="213"/>
      <c r="AJ121" s="225">
        <f t="shared" ref="AJ121:AL121" si="309">SUM(AJ$115:AJ$120)</f>
        <v>20</v>
      </c>
      <c r="AK121" s="225">
        <f t="shared" si="309"/>
        <v>0</v>
      </c>
      <c r="AL121" s="225">
        <f t="shared" si="309"/>
        <v>-20</v>
      </c>
      <c r="AM121" s="213"/>
      <c r="AN121" s="225">
        <f t="shared" ref="AN121:AP121" si="310">SUM(AN$115:AN$120)</f>
        <v>20</v>
      </c>
      <c r="AO121" s="225">
        <f t="shared" si="310"/>
        <v>0</v>
      </c>
      <c r="AP121" s="225">
        <f t="shared" si="310"/>
        <v>-20</v>
      </c>
      <c r="AQ121" s="213"/>
      <c r="AR121" s="225">
        <f t="shared" ref="AR121:AT121" si="311">SUM(AR$115:AR$120)</f>
        <v>20</v>
      </c>
      <c r="AS121" s="225">
        <f t="shared" si="311"/>
        <v>0</v>
      </c>
      <c r="AT121" s="225">
        <f t="shared" si="311"/>
        <v>-20</v>
      </c>
      <c r="AU121" s="213"/>
      <c r="AV121" s="225">
        <f t="shared" ref="AV121:AX121" si="312">SUM(AV$115:AV$120)</f>
        <v>20</v>
      </c>
      <c r="AW121" s="225">
        <f t="shared" si="312"/>
        <v>0</v>
      </c>
      <c r="AX121" s="225">
        <f t="shared" si="312"/>
        <v>-20</v>
      </c>
      <c r="AY121" s="214"/>
      <c r="AZ121" s="226">
        <f t="shared" ref="AZ121:BB121" si="313">SUM(AZ$115:AZ$120)</f>
        <v>240</v>
      </c>
      <c r="BA121" s="226">
        <f t="shared" si="313"/>
        <v>0</v>
      </c>
      <c r="BB121" s="226">
        <f t="shared" si="313"/>
        <v>-240</v>
      </c>
      <c r="BC121" s="216" t="str">
        <f>+BA121/$BA$19</f>
        <v>#DIV/0!</v>
      </c>
    </row>
    <row r="122" ht="15.75" customHeight="1">
      <c r="A122" s="24"/>
      <c r="B122" s="24"/>
      <c r="C122" s="25"/>
      <c r="D122" s="217"/>
      <c r="E122" s="217"/>
      <c r="F122" s="217"/>
      <c r="G122" s="149"/>
      <c r="H122" s="217"/>
      <c r="I122" s="217"/>
      <c r="J122" s="217"/>
      <c r="K122" s="149"/>
      <c r="L122" s="217"/>
      <c r="M122" s="217"/>
      <c r="N122" s="217"/>
      <c r="O122" s="149"/>
      <c r="P122" s="217"/>
      <c r="Q122" s="217"/>
      <c r="R122" s="217"/>
      <c r="S122" s="149"/>
      <c r="T122" s="217"/>
      <c r="U122" s="217"/>
      <c r="V122" s="217"/>
      <c r="W122" s="149"/>
      <c r="X122" s="217"/>
      <c r="Y122" s="217"/>
      <c r="Z122" s="217"/>
      <c r="AA122" s="149"/>
      <c r="AB122" s="217"/>
      <c r="AC122" s="217"/>
      <c r="AD122" s="217"/>
      <c r="AE122" s="149"/>
      <c r="AF122" s="217"/>
      <c r="AG122" s="217"/>
      <c r="AH122" s="217"/>
      <c r="AI122" s="149"/>
      <c r="AJ122" s="217"/>
      <c r="AK122" s="217"/>
      <c r="AL122" s="217"/>
      <c r="AM122" s="149"/>
      <c r="AN122" s="217"/>
      <c r="AO122" s="217"/>
      <c r="AP122" s="217"/>
      <c r="AQ122" s="149"/>
      <c r="AR122" s="217"/>
      <c r="AS122" s="217"/>
      <c r="AT122" s="217"/>
      <c r="AU122" s="149"/>
      <c r="AV122" s="217"/>
      <c r="AW122" s="217"/>
      <c r="AX122" s="217"/>
      <c r="AY122" s="149"/>
      <c r="AZ122" s="149"/>
      <c r="BA122" s="217"/>
      <c r="BB122" s="217"/>
      <c r="BC122" s="24"/>
    </row>
    <row r="123" ht="15.75" customHeight="1">
      <c r="A123" s="24"/>
      <c r="B123" s="24"/>
      <c r="C123" s="25"/>
      <c r="D123" s="217"/>
      <c r="E123" s="217"/>
      <c r="F123" s="217"/>
      <c r="G123" s="149"/>
      <c r="H123" s="217"/>
      <c r="I123" s="217"/>
      <c r="J123" s="217"/>
      <c r="K123" s="149"/>
      <c r="L123" s="217"/>
      <c r="M123" s="217"/>
      <c r="N123" s="217"/>
      <c r="O123" s="149"/>
      <c r="P123" s="217"/>
      <c r="Q123" s="217"/>
      <c r="R123" s="217"/>
      <c r="S123" s="149"/>
      <c r="T123" s="217"/>
      <c r="U123" s="217"/>
      <c r="V123" s="217"/>
      <c r="W123" s="149"/>
      <c r="X123" s="217"/>
      <c r="Y123" s="217"/>
      <c r="Z123" s="217"/>
      <c r="AA123" s="149"/>
      <c r="AB123" s="217"/>
      <c r="AC123" s="217"/>
      <c r="AD123" s="217"/>
      <c r="AE123" s="149"/>
      <c r="AF123" s="217"/>
      <c r="AG123" s="217"/>
      <c r="AH123" s="217"/>
      <c r="AI123" s="149"/>
      <c r="AJ123" s="217"/>
      <c r="AK123" s="217"/>
      <c r="AL123" s="217"/>
      <c r="AM123" s="149"/>
      <c r="AN123" s="217"/>
      <c r="AO123" s="217"/>
      <c r="AP123" s="217"/>
      <c r="AQ123" s="149"/>
      <c r="AR123" s="217"/>
      <c r="AS123" s="217"/>
      <c r="AT123" s="217"/>
      <c r="AU123" s="149"/>
      <c r="AV123" s="217"/>
      <c r="AW123" s="217"/>
      <c r="AX123" s="217"/>
      <c r="AY123" s="149"/>
      <c r="AZ123" s="149"/>
      <c r="BA123" s="217"/>
      <c r="BB123" s="217"/>
      <c r="BC123" s="24"/>
    </row>
    <row r="124" ht="15.75" customHeight="1">
      <c r="A124" s="24"/>
      <c r="B124" s="24"/>
      <c r="C124" s="25"/>
      <c r="D124" s="218" t="s">
        <v>118</v>
      </c>
      <c r="E124" s="193"/>
      <c r="F124" s="85"/>
      <c r="G124" s="149"/>
      <c r="H124" s="218" t="s">
        <v>119</v>
      </c>
      <c r="I124" s="193"/>
      <c r="J124" s="85"/>
      <c r="K124" s="149"/>
      <c r="L124" s="218" t="s">
        <v>120</v>
      </c>
      <c r="M124" s="193"/>
      <c r="N124" s="85"/>
      <c r="O124" s="149"/>
      <c r="P124" s="218" t="s">
        <v>121</v>
      </c>
      <c r="Q124" s="193"/>
      <c r="R124" s="85"/>
      <c r="S124" s="149"/>
      <c r="T124" s="218" t="s">
        <v>122</v>
      </c>
      <c r="U124" s="193"/>
      <c r="V124" s="85"/>
      <c r="W124" s="149"/>
      <c r="X124" s="218" t="s">
        <v>123</v>
      </c>
      <c r="Y124" s="193"/>
      <c r="Z124" s="85"/>
      <c r="AA124" s="149"/>
      <c r="AB124" s="218" t="s">
        <v>124</v>
      </c>
      <c r="AC124" s="193"/>
      <c r="AD124" s="85"/>
      <c r="AE124" s="149"/>
      <c r="AF124" s="218" t="s">
        <v>125</v>
      </c>
      <c r="AG124" s="193"/>
      <c r="AH124" s="85"/>
      <c r="AI124" s="149"/>
      <c r="AJ124" s="218" t="s">
        <v>126</v>
      </c>
      <c r="AK124" s="193"/>
      <c r="AL124" s="85"/>
      <c r="AM124" s="149"/>
      <c r="AN124" s="218" t="s">
        <v>127</v>
      </c>
      <c r="AO124" s="193"/>
      <c r="AP124" s="85"/>
      <c r="AQ124" s="149"/>
      <c r="AR124" s="218" t="s">
        <v>128</v>
      </c>
      <c r="AS124" s="193"/>
      <c r="AT124" s="85"/>
      <c r="AU124" s="149"/>
      <c r="AV124" s="218" t="s">
        <v>129</v>
      </c>
      <c r="AW124" s="193"/>
      <c r="AX124" s="85"/>
      <c r="AY124" s="149"/>
      <c r="AZ124" s="219" t="s">
        <v>93</v>
      </c>
      <c r="BA124" s="195"/>
      <c r="BB124" s="196"/>
      <c r="BC124" s="24"/>
    </row>
    <row r="125" ht="15.75" customHeight="1">
      <c r="A125" s="70" t="s">
        <v>79</v>
      </c>
      <c r="B125" s="71" t="s">
        <v>80</v>
      </c>
      <c r="C125" s="197"/>
      <c r="D125" s="220" t="s">
        <v>131</v>
      </c>
      <c r="E125" s="220" t="s">
        <v>132</v>
      </c>
      <c r="F125" s="220" t="s">
        <v>133</v>
      </c>
      <c r="G125" s="221"/>
      <c r="H125" s="220" t="s">
        <v>131</v>
      </c>
      <c r="I125" s="220" t="s">
        <v>132</v>
      </c>
      <c r="J125" s="220" t="s">
        <v>133</v>
      </c>
      <c r="K125" s="162"/>
      <c r="L125" s="220" t="s">
        <v>131</v>
      </c>
      <c r="M125" s="220" t="s">
        <v>132</v>
      </c>
      <c r="N125" s="220" t="s">
        <v>133</v>
      </c>
      <c r="O125" s="162"/>
      <c r="P125" s="220" t="s">
        <v>131</v>
      </c>
      <c r="Q125" s="220" t="s">
        <v>132</v>
      </c>
      <c r="R125" s="220" t="s">
        <v>133</v>
      </c>
      <c r="S125" s="162"/>
      <c r="T125" s="220" t="s">
        <v>131</v>
      </c>
      <c r="U125" s="220" t="s">
        <v>132</v>
      </c>
      <c r="V125" s="220" t="s">
        <v>133</v>
      </c>
      <c r="W125" s="162"/>
      <c r="X125" s="220" t="s">
        <v>131</v>
      </c>
      <c r="Y125" s="220" t="s">
        <v>132</v>
      </c>
      <c r="Z125" s="220" t="s">
        <v>133</v>
      </c>
      <c r="AA125" s="162"/>
      <c r="AB125" s="220" t="s">
        <v>131</v>
      </c>
      <c r="AC125" s="220" t="s">
        <v>132</v>
      </c>
      <c r="AD125" s="220" t="s">
        <v>133</v>
      </c>
      <c r="AE125" s="162"/>
      <c r="AF125" s="220" t="s">
        <v>131</v>
      </c>
      <c r="AG125" s="220" t="s">
        <v>132</v>
      </c>
      <c r="AH125" s="220" t="s">
        <v>133</v>
      </c>
      <c r="AI125" s="162"/>
      <c r="AJ125" s="220" t="s">
        <v>131</v>
      </c>
      <c r="AK125" s="220" t="s">
        <v>132</v>
      </c>
      <c r="AL125" s="220" t="s">
        <v>133</v>
      </c>
      <c r="AM125" s="162"/>
      <c r="AN125" s="220" t="s">
        <v>131</v>
      </c>
      <c r="AO125" s="220" t="s">
        <v>132</v>
      </c>
      <c r="AP125" s="220" t="s">
        <v>133</v>
      </c>
      <c r="AQ125" s="162"/>
      <c r="AR125" s="220" t="s">
        <v>131</v>
      </c>
      <c r="AS125" s="220" t="s">
        <v>132</v>
      </c>
      <c r="AT125" s="220" t="s">
        <v>133</v>
      </c>
      <c r="AU125" s="162"/>
      <c r="AV125" s="220" t="s">
        <v>131</v>
      </c>
      <c r="AW125" s="220" t="s">
        <v>132</v>
      </c>
      <c r="AX125" s="220" t="s">
        <v>133</v>
      </c>
      <c r="AY125" s="221"/>
      <c r="AZ125" s="222" t="s">
        <v>131</v>
      </c>
      <c r="BA125" s="222" t="s">
        <v>132</v>
      </c>
      <c r="BB125" s="222" t="s">
        <v>133</v>
      </c>
      <c r="BC125" s="24"/>
    </row>
    <row r="126" ht="15.75" customHeight="1">
      <c r="A126" s="93" t="s">
        <v>108</v>
      </c>
      <c r="B126" s="76" t="str">
        <f>+'3_ PRESUPUESTO'!C109</f>
        <v>Cines, teatros, espectáculos</v>
      </c>
      <c r="C126" s="201"/>
      <c r="D126" s="202">
        <f>+'3_ PRESUPUESTO'!D109</f>
        <v>50</v>
      </c>
      <c r="E126" s="202"/>
      <c r="F126" s="202">
        <f t="shared" ref="F126:F132" si="315">+E126-D126</f>
        <v>-50</v>
      </c>
      <c r="G126" s="203"/>
      <c r="H126" s="202">
        <f>+'3_ PRESUPUESTO'!E109</f>
        <v>50</v>
      </c>
      <c r="I126" s="202"/>
      <c r="J126" s="202">
        <f t="shared" ref="J126:J132" si="316">+I126-H126</f>
        <v>-50</v>
      </c>
      <c r="K126" s="149"/>
      <c r="L126" s="202">
        <f>+'3_ PRESUPUESTO'!F109</f>
        <v>50</v>
      </c>
      <c r="M126" s="202"/>
      <c r="N126" s="202">
        <f t="shared" ref="N126:N132" si="317">+M126-L126</f>
        <v>-50</v>
      </c>
      <c r="O126" s="149"/>
      <c r="P126" s="202">
        <f>+'3_ PRESUPUESTO'!G109</f>
        <v>50</v>
      </c>
      <c r="Q126" s="202"/>
      <c r="R126" s="202">
        <f t="shared" ref="R126:R132" si="318">+Q126-P126</f>
        <v>-50</v>
      </c>
      <c r="S126" s="149"/>
      <c r="T126" s="202">
        <f>+'3_ PRESUPUESTO'!H109</f>
        <v>50</v>
      </c>
      <c r="U126" s="202"/>
      <c r="V126" s="202">
        <f t="shared" ref="V126:V132" si="319">+U126-T126</f>
        <v>-50</v>
      </c>
      <c r="W126" s="149"/>
      <c r="X126" s="202">
        <f>+'3_ PRESUPUESTO'!I109</f>
        <v>50</v>
      </c>
      <c r="Y126" s="202"/>
      <c r="Z126" s="202">
        <f t="shared" ref="Z126:Z132" si="320">+Y126-X126</f>
        <v>-50</v>
      </c>
      <c r="AA126" s="149"/>
      <c r="AB126" s="202">
        <f>+'3_ PRESUPUESTO'!J109</f>
        <v>50</v>
      </c>
      <c r="AC126" s="202"/>
      <c r="AD126" s="202">
        <f t="shared" ref="AD126:AD132" si="321">+AC126-AB126</f>
        <v>-50</v>
      </c>
      <c r="AE126" s="149"/>
      <c r="AF126" s="202">
        <f>+'3_ PRESUPUESTO'!K109</f>
        <v>50</v>
      </c>
      <c r="AG126" s="202"/>
      <c r="AH126" s="202">
        <f t="shared" ref="AH126:AH132" si="322">+AG126-AF126</f>
        <v>-50</v>
      </c>
      <c r="AI126" s="149"/>
      <c r="AJ126" s="202">
        <f>+'3_ PRESUPUESTO'!L109</f>
        <v>50</v>
      </c>
      <c r="AK126" s="202"/>
      <c r="AL126" s="202">
        <f t="shared" ref="AL126:AL132" si="323">+AK126-AJ126</f>
        <v>-50</v>
      </c>
      <c r="AM126" s="149"/>
      <c r="AN126" s="202">
        <f>+'3_ PRESUPUESTO'!M109</f>
        <v>50</v>
      </c>
      <c r="AO126" s="202"/>
      <c r="AP126" s="202">
        <f t="shared" ref="AP126:AP132" si="324">+AO126-AN126</f>
        <v>-50</v>
      </c>
      <c r="AQ126" s="149"/>
      <c r="AR126" s="202">
        <f>+'3_ PRESUPUESTO'!N109</f>
        <v>50</v>
      </c>
      <c r="AS126" s="202"/>
      <c r="AT126" s="202">
        <f t="shared" ref="AT126:AT132" si="325">+AS126-AR126</f>
        <v>-50</v>
      </c>
      <c r="AU126" s="149"/>
      <c r="AV126" s="202">
        <f>+'3_ PRESUPUESTO'!O109</f>
        <v>50</v>
      </c>
      <c r="AW126" s="202"/>
      <c r="AX126" s="202">
        <f t="shared" ref="AX126:AX132" si="326">+AW126-AV126</f>
        <v>-50</v>
      </c>
      <c r="AY126" s="204"/>
      <c r="AZ126" s="223">
        <f t="shared" ref="AZ126:BA126" si="314">+AV126+AR126+AN126+AJ126+AF126+AB126+X126+T126+P126+L126+H126+D126</f>
        <v>600</v>
      </c>
      <c r="BA126" s="223">
        <f t="shared" si="314"/>
        <v>0</v>
      </c>
      <c r="BB126" s="223">
        <f t="shared" ref="BB126:BB132" si="328">+BA126-AZ126</f>
        <v>-600</v>
      </c>
      <c r="BC126" s="24" t="s">
        <v>137</v>
      </c>
    </row>
    <row r="127" ht="15.75" customHeight="1">
      <c r="A127" s="94"/>
      <c r="B127" s="76" t="str">
        <f>+'3_ PRESUPUESTO'!C110</f>
        <v>Bares, restaurantes</v>
      </c>
      <c r="C127" s="201"/>
      <c r="D127" s="202">
        <f>+'3_ PRESUPUESTO'!D110</f>
        <v>40</v>
      </c>
      <c r="E127" s="206"/>
      <c r="F127" s="206">
        <f t="shared" si="315"/>
        <v>-40</v>
      </c>
      <c r="G127" s="203"/>
      <c r="H127" s="202">
        <f>+'3_ PRESUPUESTO'!E110</f>
        <v>40</v>
      </c>
      <c r="I127" s="206"/>
      <c r="J127" s="206">
        <f t="shared" si="316"/>
        <v>-40</v>
      </c>
      <c r="K127" s="149"/>
      <c r="L127" s="202">
        <f>+'3_ PRESUPUESTO'!F110</f>
        <v>40</v>
      </c>
      <c r="M127" s="206"/>
      <c r="N127" s="206">
        <f t="shared" si="317"/>
        <v>-40</v>
      </c>
      <c r="O127" s="149"/>
      <c r="P127" s="202">
        <f>+'3_ PRESUPUESTO'!G110</f>
        <v>40</v>
      </c>
      <c r="Q127" s="206"/>
      <c r="R127" s="206">
        <f t="shared" si="318"/>
        <v>-40</v>
      </c>
      <c r="S127" s="149"/>
      <c r="T127" s="202">
        <f>+'3_ PRESUPUESTO'!H110</f>
        <v>40</v>
      </c>
      <c r="U127" s="206"/>
      <c r="V127" s="206">
        <f t="shared" si="319"/>
        <v>-40</v>
      </c>
      <c r="W127" s="149"/>
      <c r="X127" s="202">
        <f>+'3_ PRESUPUESTO'!I110</f>
        <v>40</v>
      </c>
      <c r="Y127" s="206"/>
      <c r="Z127" s="206">
        <f t="shared" si="320"/>
        <v>-40</v>
      </c>
      <c r="AA127" s="149"/>
      <c r="AB127" s="202">
        <f>+'3_ PRESUPUESTO'!J110</f>
        <v>40</v>
      </c>
      <c r="AC127" s="206"/>
      <c r="AD127" s="206">
        <f t="shared" si="321"/>
        <v>-40</v>
      </c>
      <c r="AE127" s="149"/>
      <c r="AF127" s="202">
        <f>+'3_ PRESUPUESTO'!K110</f>
        <v>40</v>
      </c>
      <c r="AG127" s="206"/>
      <c r="AH127" s="206">
        <f t="shared" si="322"/>
        <v>-40</v>
      </c>
      <c r="AI127" s="149"/>
      <c r="AJ127" s="202">
        <f>+'3_ PRESUPUESTO'!L110</f>
        <v>40</v>
      </c>
      <c r="AK127" s="206"/>
      <c r="AL127" s="206">
        <f t="shared" si="323"/>
        <v>-40</v>
      </c>
      <c r="AM127" s="149"/>
      <c r="AN127" s="202">
        <f>+'3_ PRESUPUESTO'!M110</f>
        <v>40</v>
      </c>
      <c r="AO127" s="206"/>
      <c r="AP127" s="206">
        <f t="shared" si="324"/>
        <v>-40</v>
      </c>
      <c r="AQ127" s="149"/>
      <c r="AR127" s="202">
        <f>+'3_ PRESUPUESTO'!N110</f>
        <v>40</v>
      </c>
      <c r="AS127" s="206"/>
      <c r="AT127" s="206">
        <f t="shared" si="325"/>
        <v>-40</v>
      </c>
      <c r="AU127" s="149"/>
      <c r="AV127" s="202">
        <f>+'3_ PRESUPUESTO'!O110</f>
        <v>40</v>
      </c>
      <c r="AW127" s="206"/>
      <c r="AX127" s="206">
        <f t="shared" si="326"/>
        <v>-40</v>
      </c>
      <c r="AY127" s="204"/>
      <c r="AZ127" s="207">
        <f t="shared" ref="AZ127:BA127" si="327">+AV127+AR127+AN127+AJ127+AF127+AB127+X127+T127+P127+L127+H127+D127</f>
        <v>480</v>
      </c>
      <c r="BA127" s="207">
        <f t="shared" si="327"/>
        <v>0</v>
      </c>
      <c r="BB127" s="207">
        <f t="shared" si="328"/>
        <v>-480</v>
      </c>
      <c r="BC127" s="24" t="s">
        <v>137</v>
      </c>
    </row>
    <row r="128" ht="15.75" customHeight="1">
      <c r="A128" s="94"/>
      <c r="B128" s="76" t="str">
        <f>+'3_ PRESUPUESTO'!C111</f>
        <v>Take-away</v>
      </c>
      <c r="C128" s="201"/>
      <c r="D128" s="202">
        <f>+'3_ PRESUPUESTO'!D111</f>
        <v>20</v>
      </c>
      <c r="E128" s="206"/>
      <c r="F128" s="206">
        <f t="shared" si="315"/>
        <v>-20</v>
      </c>
      <c r="G128" s="203"/>
      <c r="H128" s="202">
        <f>+'3_ PRESUPUESTO'!E111</f>
        <v>20</v>
      </c>
      <c r="I128" s="206"/>
      <c r="J128" s="206">
        <f t="shared" si="316"/>
        <v>-20</v>
      </c>
      <c r="K128" s="149"/>
      <c r="L128" s="202">
        <f>+'3_ PRESUPUESTO'!F111</f>
        <v>20</v>
      </c>
      <c r="M128" s="206"/>
      <c r="N128" s="206">
        <f t="shared" si="317"/>
        <v>-20</v>
      </c>
      <c r="O128" s="149"/>
      <c r="P128" s="202">
        <f>+'3_ PRESUPUESTO'!G111</f>
        <v>20</v>
      </c>
      <c r="Q128" s="206"/>
      <c r="R128" s="206">
        <f t="shared" si="318"/>
        <v>-20</v>
      </c>
      <c r="S128" s="149"/>
      <c r="T128" s="202">
        <f>+'3_ PRESUPUESTO'!H111</f>
        <v>20</v>
      </c>
      <c r="U128" s="206"/>
      <c r="V128" s="206">
        <f t="shared" si="319"/>
        <v>-20</v>
      </c>
      <c r="W128" s="149"/>
      <c r="X128" s="202">
        <f>+'3_ PRESUPUESTO'!I111</f>
        <v>20</v>
      </c>
      <c r="Y128" s="206"/>
      <c r="Z128" s="206">
        <f t="shared" si="320"/>
        <v>-20</v>
      </c>
      <c r="AA128" s="149"/>
      <c r="AB128" s="202">
        <f>+'3_ PRESUPUESTO'!J111</f>
        <v>20</v>
      </c>
      <c r="AC128" s="206"/>
      <c r="AD128" s="206">
        <f t="shared" si="321"/>
        <v>-20</v>
      </c>
      <c r="AE128" s="149"/>
      <c r="AF128" s="202">
        <f>+'3_ PRESUPUESTO'!K111</f>
        <v>20</v>
      </c>
      <c r="AG128" s="206"/>
      <c r="AH128" s="206">
        <f t="shared" si="322"/>
        <v>-20</v>
      </c>
      <c r="AI128" s="149"/>
      <c r="AJ128" s="202">
        <f>+'3_ PRESUPUESTO'!L111</f>
        <v>20</v>
      </c>
      <c r="AK128" s="206"/>
      <c r="AL128" s="206">
        <f t="shared" si="323"/>
        <v>-20</v>
      </c>
      <c r="AM128" s="149"/>
      <c r="AN128" s="202">
        <f>+'3_ PRESUPUESTO'!M111</f>
        <v>20</v>
      </c>
      <c r="AO128" s="206"/>
      <c r="AP128" s="206">
        <f t="shared" si="324"/>
        <v>-20</v>
      </c>
      <c r="AQ128" s="149"/>
      <c r="AR128" s="202">
        <f>+'3_ PRESUPUESTO'!N111</f>
        <v>20</v>
      </c>
      <c r="AS128" s="206"/>
      <c r="AT128" s="206">
        <f t="shared" si="325"/>
        <v>-20</v>
      </c>
      <c r="AU128" s="149"/>
      <c r="AV128" s="202">
        <f>+'3_ PRESUPUESTO'!O111</f>
        <v>20</v>
      </c>
      <c r="AW128" s="206"/>
      <c r="AX128" s="206">
        <f t="shared" si="326"/>
        <v>-20</v>
      </c>
      <c r="AY128" s="204"/>
      <c r="AZ128" s="207">
        <f t="shared" ref="AZ128:BA128" si="329">+AV128+AR128+AN128+AJ128+AF128+AB128+X128+T128+P128+L128+H128+D128</f>
        <v>240</v>
      </c>
      <c r="BA128" s="207">
        <f t="shared" si="329"/>
        <v>0</v>
      </c>
      <c r="BB128" s="207">
        <f t="shared" si="328"/>
        <v>-240</v>
      </c>
      <c r="BC128" s="24" t="s">
        <v>137</v>
      </c>
    </row>
    <row r="129" ht="15.75" customHeight="1">
      <c r="A129" s="94"/>
      <c r="B129" s="76" t="str">
        <f>+'3_ PRESUPUESTO'!C112</f>
        <v>Suscripciones</v>
      </c>
      <c r="C129" s="201"/>
      <c r="D129" s="202">
        <f>+'3_ PRESUPUESTO'!D112</f>
        <v>21</v>
      </c>
      <c r="E129" s="206"/>
      <c r="F129" s="206">
        <f t="shared" si="315"/>
        <v>-21</v>
      </c>
      <c r="G129" s="203"/>
      <c r="H129" s="202">
        <f>+'3_ PRESUPUESTO'!E112</f>
        <v>21</v>
      </c>
      <c r="I129" s="206"/>
      <c r="J129" s="206">
        <f t="shared" si="316"/>
        <v>-21</v>
      </c>
      <c r="K129" s="149"/>
      <c r="L129" s="202">
        <f>+'3_ PRESUPUESTO'!F112</f>
        <v>21</v>
      </c>
      <c r="M129" s="206"/>
      <c r="N129" s="206">
        <f t="shared" si="317"/>
        <v>-21</v>
      </c>
      <c r="O129" s="149"/>
      <c r="P129" s="202">
        <f>+'3_ PRESUPUESTO'!G112</f>
        <v>21</v>
      </c>
      <c r="Q129" s="206"/>
      <c r="R129" s="206">
        <f t="shared" si="318"/>
        <v>-21</v>
      </c>
      <c r="S129" s="149"/>
      <c r="T129" s="202">
        <f>+'3_ PRESUPUESTO'!H112</f>
        <v>21</v>
      </c>
      <c r="U129" s="206"/>
      <c r="V129" s="206">
        <f t="shared" si="319"/>
        <v>-21</v>
      </c>
      <c r="W129" s="149"/>
      <c r="X129" s="202">
        <f>+'3_ PRESUPUESTO'!I112</f>
        <v>21</v>
      </c>
      <c r="Y129" s="206"/>
      <c r="Z129" s="206">
        <f t="shared" si="320"/>
        <v>-21</v>
      </c>
      <c r="AA129" s="149"/>
      <c r="AB129" s="202">
        <f>+'3_ PRESUPUESTO'!J112</f>
        <v>21</v>
      </c>
      <c r="AC129" s="206"/>
      <c r="AD129" s="206">
        <f t="shared" si="321"/>
        <v>-21</v>
      </c>
      <c r="AE129" s="149"/>
      <c r="AF129" s="202">
        <f>+'3_ PRESUPUESTO'!K112</f>
        <v>21</v>
      </c>
      <c r="AG129" s="206"/>
      <c r="AH129" s="206">
        <f t="shared" si="322"/>
        <v>-21</v>
      </c>
      <c r="AI129" s="149"/>
      <c r="AJ129" s="202">
        <f>+'3_ PRESUPUESTO'!L112</f>
        <v>21</v>
      </c>
      <c r="AK129" s="206"/>
      <c r="AL129" s="206">
        <f t="shared" si="323"/>
        <v>-21</v>
      </c>
      <c r="AM129" s="149"/>
      <c r="AN129" s="202">
        <f>+'3_ PRESUPUESTO'!M112</f>
        <v>21</v>
      </c>
      <c r="AO129" s="206"/>
      <c r="AP129" s="206">
        <f t="shared" si="324"/>
        <v>-21</v>
      </c>
      <c r="AQ129" s="149"/>
      <c r="AR129" s="202">
        <f>+'3_ PRESUPUESTO'!N112</f>
        <v>21</v>
      </c>
      <c r="AS129" s="206"/>
      <c r="AT129" s="206">
        <f t="shared" si="325"/>
        <v>-21</v>
      </c>
      <c r="AU129" s="149"/>
      <c r="AV129" s="202">
        <f>+'3_ PRESUPUESTO'!O112</f>
        <v>21</v>
      </c>
      <c r="AW129" s="206"/>
      <c r="AX129" s="206">
        <f t="shared" si="326"/>
        <v>-21</v>
      </c>
      <c r="AY129" s="204"/>
      <c r="AZ129" s="207">
        <f t="shared" ref="AZ129:BA129" si="330">+AV129+AR129+AN129+AJ129+AF129+AB129+X129+T129+P129+L129+H129+D129</f>
        <v>252</v>
      </c>
      <c r="BA129" s="207">
        <f t="shared" si="330"/>
        <v>0</v>
      </c>
      <c r="BB129" s="207">
        <f t="shared" si="328"/>
        <v>-252</v>
      </c>
      <c r="BC129" s="24" t="s">
        <v>137</v>
      </c>
    </row>
    <row r="130" ht="15.75" customHeight="1">
      <c r="A130" s="94"/>
      <c r="B130" s="76" t="str">
        <f>+'3_ PRESUPUESTO'!C113</f>
        <v>Partidos</v>
      </c>
      <c r="C130" s="201"/>
      <c r="D130" s="202" t="str">
        <f>+'3_ PRESUPUESTO'!D113</f>
        <v/>
      </c>
      <c r="E130" s="206"/>
      <c r="F130" s="206">
        <f t="shared" si="315"/>
        <v>0</v>
      </c>
      <c r="G130" s="203"/>
      <c r="H130" s="202" t="str">
        <f>+'3_ PRESUPUESTO'!E113</f>
        <v/>
      </c>
      <c r="I130" s="206"/>
      <c r="J130" s="206">
        <f t="shared" si="316"/>
        <v>0</v>
      </c>
      <c r="K130" s="149"/>
      <c r="L130" s="202" t="str">
        <f>+'3_ PRESUPUESTO'!F113</f>
        <v/>
      </c>
      <c r="M130" s="206"/>
      <c r="N130" s="206">
        <f t="shared" si="317"/>
        <v>0</v>
      </c>
      <c r="O130" s="149"/>
      <c r="P130" s="202" t="str">
        <f>+'3_ PRESUPUESTO'!G113</f>
        <v/>
      </c>
      <c r="Q130" s="206"/>
      <c r="R130" s="206">
        <f t="shared" si="318"/>
        <v>0</v>
      </c>
      <c r="S130" s="149"/>
      <c r="T130" s="202" t="str">
        <f>+'3_ PRESUPUESTO'!H113</f>
        <v/>
      </c>
      <c r="U130" s="206"/>
      <c r="V130" s="206">
        <f t="shared" si="319"/>
        <v>0</v>
      </c>
      <c r="W130" s="149"/>
      <c r="X130" s="202" t="str">
        <f>+'3_ PRESUPUESTO'!I113</f>
        <v/>
      </c>
      <c r="Y130" s="206"/>
      <c r="Z130" s="206">
        <f t="shared" si="320"/>
        <v>0</v>
      </c>
      <c r="AA130" s="149"/>
      <c r="AB130" s="202" t="str">
        <f>+'3_ PRESUPUESTO'!J113</f>
        <v/>
      </c>
      <c r="AC130" s="206"/>
      <c r="AD130" s="206">
        <f t="shared" si="321"/>
        <v>0</v>
      </c>
      <c r="AE130" s="149"/>
      <c r="AF130" s="202" t="str">
        <f>+'3_ PRESUPUESTO'!K113</f>
        <v/>
      </c>
      <c r="AG130" s="206"/>
      <c r="AH130" s="206">
        <f t="shared" si="322"/>
        <v>0</v>
      </c>
      <c r="AI130" s="149"/>
      <c r="AJ130" s="202" t="str">
        <f>+'3_ PRESUPUESTO'!L113</f>
        <v/>
      </c>
      <c r="AK130" s="206"/>
      <c r="AL130" s="206">
        <f t="shared" si="323"/>
        <v>0</v>
      </c>
      <c r="AM130" s="149"/>
      <c r="AN130" s="202" t="str">
        <f>+'3_ PRESUPUESTO'!M113</f>
        <v/>
      </c>
      <c r="AO130" s="206"/>
      <c r="AP130" s="206">
        <f t="shared" si="324"/>
        <v>0</v>
      </c>
      <c r="AQ130" s="149"/>
      <c r="AR130" s="202" t="str">
        <f>+'3_ PRESUPUESTO'!N113</f>
        <v/>
      </c>
      <c r="AS130" s="206"/>
      <c r="AT130" s="206">
        <f t="shared" si="325"/>
        <v>0</v>
      </c>
      <c r="AU130" s="149"/>
      <c r="AV130" s="202" t="str">
        <f>+'3_ PRESUPUESTO'!O113</f>
        <v/>
      </c>
      <c r="AW130" s="206"/>
      <c r="AX130" s="206">
        <f t="shared" si="326"/>
        <v>0</v>
      </c>
      <c r="AY130" s="204"/>
      <c r="AZ130" s="207">
        <f t="shared" ref="AZ130:BA130" si="331">+AV130+AR130+AN130+AJ130+AF130+AB130+X130+T130+P130+L130+H130+D130</f>
        <v>0</v>
      </c>
      <c r="BA130" s="207">
        <f t="shared" si="331"/>
        <v>0</v>
      </c>
      <c r="BB130" s="207">
        <f t="shared" si="328"/>
        <v>0</v>
      </c>
      <c r="BC130" s="24" t="s">
        <v>137</v>
      </c>
    </row>
    <row r="131" ht="15.75" customHeight="1">
      <c r="A131" s="94"/>
      <c r="B131" s="76" t="str">
        <f>+'3_ PRESUPUESTO'!C114</f>
        <v>Otros</v>
      </c>
      <c r="C131" s="201"/>
      <c r="D131" s="202" t="str">
        <f>+'3_ PRESUPUESTO'!D114</f>
        <v/>
      </c>
      <c r="E131" s="206"/>
      <c r="F131" s="206">
        <f t="shared" si="315"/>
        <v>0</v>
      </c>
      <c r="G131" s="203"/>
      <c r="H131" s="202" t="str">
        <f>+'3_ PRESUPUESTO'!E114</f>
        <v/>
      </c>
      <c r="I131" s="206"/>
      <c r="J131" s="206">
        <f t="shared" si="316"/>
        <v>0</v>
      </c>
      <c r="K131" s="149"/>
      <c r="L131" s="202" t="str">
        <f>+'3_ PRESUPUESTO'!F114</f>
        <v/>
      </c>
      <c r="M131" s="206"/>
      <c r="N131" s="206">
        <f t="shared" si="317"/>
        <v>0</v>
      </c>
      <c r="O131" s="149"/>
      <c r="P131" s="202" t="str">
        <f>+'3_ PRESUPUESTO'!G114</f>
        <v/>
      </c>
      <c r="Q131" s="206"/>
      <c r="R131" s="206">
        <f t="shared" si="318"/>
        <v>0</v>
      </c>
      <c r="S131" s="149"/>
      <c r="T131" s="202" t="str">
        <f>+'3_ PRESUPUESTO'!H114</f>
        <v/>
      </c>
      <c r="U131" s="206"/>
      <c r="V131" s="206">
        <f t="shared" si="319"/>
        <v>0</v>
      </c>
      <c r="W131" s="149"/>
      <c r="X131" s="202" t="str">
        <f>+'3_ PRESUPUESTO'!I114</f>
        <v/>
      </c>
      <c r="Y131" s="206"/>
      <c r="Z131" s="206">
        <f t="shared" si="320"/>
        <v>0</v>
      </c>
      <c r="AA131" s="149"/>
      <c r="AB131" s="202" t="str">
        <f>+'3_ PRESUPUESTO'!J114</f>
        <v/>
      </c>
      <c r="AC131" s="206"/>
      <c r="AD131" s="206">
        <f t="shared" si="321"/>
        <v>0</v>
      </c>
      <c r="AE131" s="149"/>
      <c r="AF131" s="202" t="str">
        <f>+'3_ PRESUPUESTO'!K114</f>
        <v/>
      </c>
      <c r="AG131" s="206"/>
      <c r="AH131" s="206">
        <f t="shared" si="322"/>
        <v>0</v>
      </c>
      <c r="AI131" s="149"/>
      <c r="AJ131" s="202" t="str">
        <f>+'3_ PRESUPUESTO'!L114</f>
        <v/>
      </c>
      <c r="AK131" s="206"/>
      <c r="AL131" s="206">
        <f t="shared" si="323"/>
        <v>0</v>
      </c>
      <c r="AM131" s="149"/>
      <c r="AN131" s="202" t="str">
        <f>+'3_ PRESUPUESTO'!M114</f>
        <v/>
      </c>
      <c r="AO131" s="206"/>
      <c r="AP131" s="206">
        <f t="shared" si="324"/>
        <v>0</v>
      </c>
      <c r="AQ131" s="149"/>
      <c r="AR131" s="202" t="str">
        <f>+'3_ PRESUPUESTO'!N114</f>
        <v/>
      </c>
      <c r="AS131" s="206"/>
      <c r="AT131" s="206">
        <f t="shared" si="325"/>
        <v>0</v>
      </c>
      <c r="AU131" s="149"/>
      <c r="AV131" s="202" t="str">
        <f>+'3_ PRESUPUESTO'!O114</f>
        <v/>
      </c>
      <c r="AW131" s="206"/>
      <c r="AX131" s="206">
        <f t="shared" si="326"/>
        <v>0</v>
      </c>
      <c r="AY131" s="204"/>
      <c r="AZ131" s="207">
        <f t="shared" ref="AZ131:BA131" si="332">+AV131+AR131+AN131+AJ131+AF131+AB131+X131+T131+P131+L131+H131+D131</f>
        <v>0</v>
      </c>
      <c r="BA131" s="207">
        <f t="shared" si="332"/>
        <v>0</v>
      </c>
      <c r="BB131" s="207">
        <f t="shared" si="328"/>
        <v>0</v>
      </c>
      <c r="BC131" s="24" t="s">
        <v>137</v>
      </c>
    </row>
    <row r="132" ht="15.75" customHeight="1">
      <c r="A132" s="96"/>
      <c r="B132" s="76" t="str">
        <f>+'3_ PRESUPUESTO'!C115</f>
        <v>Otros</v>
      </c>
      <c r="C132" s="201"/>
      <c r="D132" s="202">
        <f>+'3_ PRESUPUESTO'!D115</f>
        <v>25</v>
      </c>
      <c r="E132" s="206"/>
      <c r="F132" s="206">
        <f t="shared" si="315"/>
        <v>-25</v>
      </c>
      <c r="G132" s="203"/>
      <c r="H132" s="202">
        <f>+'3_ PRESUPUESTO'!E115</f>
        <v>25</v>
      </c>
      <c r="I132" s="206"/>
      <c r="J132" s="206">
        <f t="shared" si="316"/>
        <v>-25</v>
      </c>
      <c r="K132" s="149"/>
      <c r="L132" s="202">
        <f>+'3_ PRESUPUESTO'!F115</f>
        <v>25</v>
      </c>
      <c r="M132" s="206"/>
      <c r="N132" s="206">
        <f t="shared" si="317"/>
        <v>-25</v>
      </c>
      <c r="O132" s="149"/>
      <c r="P132" s="202">
        <f>+'3_ PRESUPUESTO'!G115</f>
        <v>25</v>
      </c>
      <c r="Q132" s="206"/>
      <c r="R132" s="206">
        <f t="shared" si="318"/>
        <v>-25</v>
      </c>
      <c r="S132" s="149"/>
      <c r="T132" s="202">
        <f>+'3_ PRESUPUESTO'!H115</f>
        <v>25</v>
      </c>
      <c r="U132" s="206"/>
      <c r="V132" s="206">
        <f t="shared" si="319"/>
        <v>-25</v>
      </c>
      <c r="W132" s="149"/>
      <c r="X132" s="202">
        <f>+'3_ PRESUPUESTO'!I115</f>
        <v>25</v>
      </c>
      <c r="Y132" s="206"/>
      <c r="Z132" s="206">
        <f t="shared" si="320"/>
        <v>-25</v>
      </c>
      <c r="AA132" s="149"/>
      <c r="AB132" s="202">
        <f>+'3_ PRESUPUESTO'!J115</f>
        <v>25</v>
      </c>
      <c r="AC132" s="206"/>
      <c r="AD132" s="206">
        <f t="shared" si="321"/>
        <v>-25</v>
      </c>
      <c r="AE132" s="149"/>
      <c r="AF132" s="202">
        <f>+'3_ PRESUPUESTO'!K115</f>
        <v>25</v>
      </c>
      <c r="AG132" s="206"/>
      <c r="AH132" s="206">
        <f t="shared" si="322"/>
        <v>-25</v>
      </c>
      <c r="AI132" s="149"/>
      <c r="AJ132" s="202">
        <f>+'3_ PRESUPUESTO'!L115</f>
        <v>25</v>
      </c>
      <c r="AK132" s="206"/>
      <c r="AL132" s="206">
        <f t="shared" si="323"/>
        <v>-25</v>
      </c>
      <c r="AM132" s="149"/>
      <c r="AN132" s="202">
        <f>+'3_ PRESUPUESTO'!M115</f>
        <v>25</v>
      </c>
      <c r="AO132" s="206"/>
      <c r="AP132" s="206">
        <f t="shared" si="324"/>
        <v>-25</v>
      </c>
      <c r="AQ132" s="149"/>
      <c r="AR132" s="202">
        <f>+'3_ PRESUPUESTO'!N115</f>
        <v>25</v>
      </c>
      <c r="AS132" s="206"/>
      <c r="AT132" s="206">
        <f t="shared" si="325"/>
        <v>-25</v>
      </c>
      <c r="AU132" s="149"/>
      <c r="AV132" s="202">
        <f>+'3_ PRESUPUESTO'!O115</f>
        <v>25</v>
      </c>
      <c r="AW132" s="206"/>
      <c r="AX132" s="206">
        <f t="shared" si="326"/>
        <v>-25</v>
      </c>
      <c r="AY132" s="204"/>
      <c r="AZ132" s="224">
        <f t="shared" ref="AZ132:BA132" si="333">+AV132+AR132+AN132+AJ132+AF132+AB132+X132+T132+P132+L132+H132+D132</f>
        <v>300</v>
      </c>
      <c r="BA132" s="224">
        <f t="shared" si="333"/>
        <v>0</v>
      </c>
      <c r="BB132" s="224">
        <f t="shared" si="328"/>
        <v>-300</v>
      </c>
      <c r="BC132" s="24" t="s">
        <v>137</v>
      </c>
    </row>
    <row r="133" ht="15.75" customHeight="1">
      <c r="A133" s="84" t="s">
        <v>95</v>
      </c>
      <c r="B133" s="85"/>
      <c r="C133" s="210"/>
      <c r="D133" s="225">
        <f t="shared" ref="D133:F133" si="334">SUM(D$126:D$132)</f>
        <v>156</v>
      </c>
      <c r="E133" s="225">
        <f t="shared" si="334"/>
        <v>0</v>
      </c>
      <c r="F133" s="225">
        <f t="shared" si="334"/>
        <v>-156</v>
      </c>
      <c r="G133" s="212"/>
      <c r="H133" s="225">
        <f t="shared" ref="H133:J133" si="335">SUM(H$126:H$132)</f>
        <v>156</v>
      </c>
      <c r="I133" s="225">
        <f t="shared" si="335"/>
        <v>0</v>
      </c>
      <c r="J133" s="225">
        <f t="shared" si="335"/>
        <v>-156</v>
      </c>
      <c r="K133" s="213"/>
      <c r="L133" s="225">
        <f t="shared" ref="L133:N133" si="336">SUM(L$126:L$132)</f>
        <v>156</v>
      </c>
      <c r="M133" s="225">
        <f t="shared" si="336"/>
        <v>0</v>
      </c>
      <c r="N133" s="225">
        <f t="shared" si="336"/>
        <v>-156</v>
      </c>
      <c r="O133" s="213"/>
      <c r="P133" s="225">
        <f t="shared" ref="P133:R133" si="337">SUM(P$126:P$132)</f>
        <v>156</v>
      </c>
      <c r="Q133" s="225">
        <f t="shared" si="337"/>
        <v>0</v>
      </c>
      <c r="R133" s="225">
        <f t="shared" si="337"/>
        <v>-156</v>
      </c>
      <c r="S133" s="213"/>
      <c r="T133" s="225">
        <f t="shared" ref="T133:V133" si="338">SUM(T$126:T$132)</f>
        <v>156</v>
      </c>
      <c r="U133" s="225">
        <f t="shared" si="338"/>
        <v>0</v>
      </c>
      <c r="V133" s="225">
        <f t="shared" si="338"/>
        <v>-156</v>
      </c>
      <c r="W133" s="213"/>
      <c r="X133" s="225">
        <f t="shared" ref="X133:Z133" si="339">SUM(X$126:X$132)</f>
        <v>156</v>
      </c>
      <c r="Y133" s="225">
        <f t="shared" si="339"/>
        <v>0</v>
      </c>
      <c r="Z133" s="225">
        <f t="shared" si="339"/>
        <v>-156</v>
      </c>
      <c r="AA133" s="213"/>
      <c r="AB133" s="225">
        <f t="shared" ref="AB133:AD133" si="340">SUM(AB$126:AB$132)</f>
        <v>156</v>
      </c>
      <c r="AC133" s="225">
        <f t="shared" si="340"/>
        <v>0</v>
      </c>
      <c r="AD133" s="225">
        <f t="shared" si="340"/>
        <v>-156</v>
      </c>
      <c r="AE133" s="213"/>
      <c r="AF133" s="225">
        <f t="shared" ref="AF133:AH133" si="341">SUM(AF$126:AF$132)</f>
        <v>156</v>
      </c>
      <c r="AG133" s="225">
        <f t="shared" si="341"/>
        <v>0</v>
      </c>
      <c r="AH133" s="225">
        <f t="shared" si="341"/>
        <v>-156</v>
      </c>
      <c r="AI133" s="213"/>
      <c r="AJ133" s="225">
        <f t="shared" ref="AJ133:AL133" si="342">SUM(AJ$126:AJ$132)</f>
        <v>156</v>
      </c>
      <c r="AK133" s="225">
        <f t="shared" si="342"/>
        <v>0</v>
      </c>
      <c r="AL133" s="225">
        <f t="shared" si="342"/>
        <v>-156</v>
      </c>
      <c r="AM133" s="213"/>
      <c r="AN133" s="225">
        <f t="shared" ref="AN133:AP133" si="343">SUM(AN$126:AN$132)</f>
        <v>156</v>
      </c>
      <c r="AO133" s="225">
        <f t="shared" si="343"/>
        <v>0</v>
      </c>
      <c r="AP133" s="225">
        <f t="shared" si="343"/>
        <v>-156</v>
      </c>
      <c r="AQ133" s="213"/>
      <c r="AR133" s="225">
        <f t="shared" ref="AR133:AT133" si="344">SUM(AR$126:AR$132)</f>
        <v>156</v>
      </c>
      <c r="AS133" s="225">
        <f t="shared" si="344"/>
        <v>0</v>
      </c>
      <c r="AT133" s="225">
        <f t="shared" si="344"/>
        <v>-156</v>
      </c>
      <c r="AU133" s="213"/>
      <c r="AV133" s="225">
        <f t="shared" ref="AV133:AX133" si="345">SUM(AV$126:AV$132)</f>
        <v>156</v>
      </c>
      <c r="AW133" s="225">
        <f t="shared" si="345"/>
        <v>0</v>
      </c>
      <c r="AX133" s="225">
        <f t="shared" si="345"/>
        <v>-156</v>
      </c>
      <c r="AY133" s="214"/>
      <c r="AZ133" s="226">
        <f t="shared" ref="AZ133:BB133" si="346">SUM(AZ$126:AZ$132)</f>
        <v>1872</v>
      </c>
      <c r="BA133" s="226">
        <f t="shared" si="346"/>
        <v>0</v>
      </c>
      <c r="BB133" s="226">
        <f t="shared" si="346"/>
        <v>-1872</v>
      </c>
      <c r="BC133" s="216" t="str">
        <f>+BA133/$BA$19</f>
        <v>#DIV/0!</v>
      </c>
    </row>
    <row r="134" ht="15.75" customHeight="1">
      <c r="A134" s="24"/>
      <c r="B134" s="24"/>
      <c r="C134" s="25"/>
      <c r="D134" s="217"/>
      <c r="E134" s="217"/>
      <c r="F134" s="217"/>
      <c r="G134" s="149"/>
      <c r="H134" s="217"/>
      <c r="I134" s="217"/>
      <c r="J134" s="217"/>
      <c r="K134" s="149"/>
      <c r="L134" s="217"/>
      <c r="M134" s="217"/>
      <c r="N134" s="217"/>
      <c r="O134" s="149"/>
      <c r="P134" s="217"/>
      <c r="Q134" s="217"/>
      <c r="R134" s="217"/>
      <c r="S134" s="149"/>
      <c r="T134" s="217"/>
      <c r="U134" s="217"/>
      <c r="V134" s="217"/>
      <c r="W134" s="149"/>
      <c r="X134" s="217"/>
      <c r="Y134" s="217"/>
      <c r="Z134" s="217"/>
      <c r="AA134" s="149"/>
      <c r="AB134" s="217"/>
      <c r="AC134" s="217"/>
      <c r="AD134" s="217"/>
      <c r="AE134" s="149"/>
      <c r="AF134" s="217"/>
      <c r="AG134" s="217"/>
      <c r="AH134" s="217"/>
      <c r="AI134" s="149"/>
      <c r="AJ134" s="217"/>
      <c r="AK134" s="217"/>
      <c r="AL134" s="217"/>
      <c r="AM134" s="149"/>
      <c r="AN134" s="217"/>
      <c r="AO134" s="217"/>
      <c r="AP134" s="217"/>
      <c r="AQ134" s="149"/>
      <c r="AR134" s="217"/>
      <c r="AS134" s="217"/>
      <c r="AT134" s="217"/>
      <c r="AU134" s="149"/>
      <c r="AV134" s="217"/>
      <c r="AW134" s="217"/>
      <c r="AX134" s="217"/>
      <c r="AY134" s="149"/>
      <c r="AZ134" s="149"/>
      <c r="BA134" s="217"/>
      <c r="BB134" s="217"/>
      <c r="BC134" s="24"/>
    </row>
    <row r="135" ht="15.75" customHeight="1">
      <c r="A135" s="24"/>
      <c r="B135" s="24"/>
      <c r="C135" s="25"/>
      <c r="D135" s="217"/>
      <c r="E135" s="217"/>
      <c r="F135" s="217"/>
      <c r="G135" s="149"/>
      <c r="H135" s="217"/>
      <c r="I135" s="217"/>
      <c r="J135" s="217"/>
      <c r="K135" s="149"/>
      <c r="L135" s="217"/>
      <c r="M135" s="217"/>
      <c r="N135" s="217"/>
      <c r="O135" s="149"/>
      <c r="P135" s="217"/>
      <c r="Q135" s="217"/>
      <c r="R135" s="217"/>
      <c r="S135" s="149"/>
      <c r="T135" s="217"/>
      <c r="U135" s="217"/>
      <c r="V135" s="217"/>
      <c r="W135" s="149"/>
      <c r="X135" s="217"/>
      <c r="Y135" s="217"/>
      <c r="Z135" s="217"/>
      <c r="AA135" s="149"/>
      <c r="AB135" s="217"/>
      <c r="AC135" s="217"/>
      <c r="AD135" s="217"/>
      <c r="AE135" s="149"/>
      <c r="AF135" s="217"/>
      <c r="AG135" s="217"/>
      <c r="AH135" s="217"/>
      <c r="AI135" s="149"/>
      <c r="AJ135" s="217"/>
      <c r="AK135" s="217"/>
      <c r="AL135" s="217"/>
      <c r="AM135" s="149"/>
      <c r="AN135" s="217"/>
      <c r="AO135" s="217"/>
      <c r="AP135" s="217"/>
      <c r="AQ135" s="149"/>
      <c r="AR135" s="217"/>
      <c r="AS135" s="217"/>
      <c r="AT135" s="217"/>
      <c r="AU135" s="149"/>
      <c r="AV135" s="217"/>
      <c r="AW135" s="217"/>
      <c r="AX135" s="217"/>
      <c r="AY135" s="149"/>
      <c r="AZ135" s="149"/>
      <c r="BA135" s="217"/>
      <c r="BB135" s="217"/>
      <c r="BC135" s="24"/>
    </row>
    <row r="136" ht="15.75" customHeight="1">
      <c r="A136" s="24"/>
      <c r="B136" s="24"/>
      <c r="C136" s="25"/>
      <c r="D136" s="218" t="s">
        <v>118</v>
      </c>
      <c r="E136" s="193"/>
      <c r="F136" s="85"/>
      <c r="G136" s="149"/>
      <c r="H136" s="218" t="s">
        <v>119</v>
      </c>
      <c r="I136" s="193"/>
      <c r="J136" s="85"/>
      <c r="K136" s="149"/>
      <c r="L136" s="218" t="s">
        <v>120</v>
      </c>
      <c r="M136" s="193"/>
      <c r="N136" s="85"/>
      <c r="O136" s="149"/>
      <c r="P136" s="218" t="s">
        <v>121</v>
      </c>
      <c r="Q136" s="193"/>
      <c r="R136" s="85"/>
      <c r="S136" s="149"/>
      <c r="T136" s="218" t="s">
        <v>122</v>
      </c>
      <c r="U136" s="193"/>
      <c r="V136" s="85"/>
      <c r="W136" s="149"/>
      <c r="X136" s="218" t="s">
        <v>123</v>
      </c>
      <c r="Y136" s="193"/>
      <c r="Z136" s="85"/>
      <c r="AA136" s="149"/>
      <c r="AB136" s="218" t="s">
        <v>124</v>
      </c>
      <c r="AC136" s="193"/>
      <c r="AD136" s="85"/>
      <c r="AE136" s="149"/>
      <c r="AF136" s="218" t="s">
        <v>125</v>
      </c>
      <c r="AG136" s="193"/>
      <c r="AH136" s="85"/>
      <c r="AI136" s="149"/>
      <c r="AJ136" s="218" t="s">
        <v>126</v>
      </c>
      <c r="AK136" s="193"/>
      <c r="AL136" s="85"/>
      <c r="AM136" s="149"/>
      <c r="AN136" s="218" t="s">
        <v>127</v>
      </c>
      <c r="AO136" s="193"/>
      <c r="AP136" s="85"/>
      <c r="AQ136" s="149"/>
      <c r="AR136" s="218" t="s">
        <v>128</v>
      </c>
      <c r="AS136" s="193"/>
      <c r="AT136" s="85"/>
      <c r="AU136" s="149"/>
      <c r="AV136" s="218" t="s">
        <v>129</v>
      </c>
      <c r="AW136" s="193"/>
      <c r="AX136" s="85"/>
      <c r="AY136" s="149"/>
      <c r="AZ136" s="219" t="s">
        <v>93</v>
      </c>
      <c r="BA136" s="195"/>
      <c r="BB136" s="196"/>
      <c r="BC136" s="24"/>
    </row>
    <row r="137" ht="15.75" customHeight="1">
      <c r="A137" s="70" t="s">
        <v>79</v>
      </c>
      <c r="B137" s="71" t="s">
        <v>80</v>
      </c>
      <c r="C137" s="197"/>
      <c r="D137" s="220" t="s">
        <v>131</v>
      </c>
      <c r="E137" s="220" t="s">
        <v>132</v>
      </c>
      <c r="F137" s="220" t="s">
        <v>133</v>
      </c>
      <c r="G137" s="221"/>
      <c r="H137" s="220" t="s">
        <v>131</v>
      </c>
      <c r="I137" s="220" t="s">
        <v>132</v>
      </c>
      <c r="J137" s="220" t="s">
        <v>133</v>
      </c>
      <c r="K137" s="162"/>
      <c r="L137" s="220" t="s">
        <v>131</v>
      </c>
      <c r="M137" s="220" t="s">
        <v>132</v>
      </c>
      <c r="N137" s="220" t="s">
        <v>133</v>
      </c>
      <c r="O137" s="162"/>
      <c r="P137" s="220" t="s">
        <v>131</v>
      </c>
      <c r="Q137" s="220" t="s">
        <v>132</v>
      </c>
      <c r="R137" s="220" t="s">
        <v>133</v>
      </c>
      <c r="S137" s="162"/>
      <c r="T137" s="220" t="s">
        <v>131</v>
      </c>
      <c r="U137" s="220" t="s">
        <v>132</v>
      </c>
      <c r="V137" s="220" t="s">
        <v>133</v>
      </c>
      <c r="W137" s="162"/>
      <c r="X137" s="220" t="s">
        <v>131</v>
      </c>
      <c r="Y137" s="220" t="s">
        <v>132</v>
      </c>
      <c r="Z137" s="220" t="s">
        <v>133</v>
      </c>
      <c r="AA137" s="162"/>
      <c r="AB137" s="220" t="s">
        <v>131</v>
      </c>
      <c r="AC137" s="220" t="s">
        <v>132</v>
      </c>
      <c r="AD137" s="220" t="s">
        <v>133</v>
      </c>
      <c r="AE137" s="162"/>
      <c r="AF137" s="220" t="s">
        <v>131</v>
      </c>
      <c r="AG137" s="220" t="s">
        <v>132</v>
      </c>
      <c r="AH137" s="220" t="s">
        <v>133</v>
      </c>
      <c r="AI137" s="162"/>
      <c r="AJ137" s="220" t="s">
        <v>131</v>
      </c>
      <c r="AK137" s="220" t="s">
        <v>132</v>
      </c>
      <c r="AL137" s="220" t="s">
        <v>133</v>
      </c>
      <c r="AM137" s="162"/>
      <c r="AN137" s="220" t="s">
        <v>131</v>
      </c>
      <c r="AO137" s="220" t="s">
        <v>132</v>
      </c>
      <c r="AP137" s="220" t="s">
        <v>133</v>
      </c>
      <c r="AQ137" s="162"/>
      <c r="AR137" s="220" t="s">
        <v>131</v>
      </c>
      <c r="AS137" s="220" t="s">
        <v>132</v>
      </c>
      <c r="AT137" s="220" t="s">
        <v>133</v>
      </c>
      <c r="AU137" s="162"/>
      <c r="AV137" s="220" t="s">
        <v>131</v>
      </c>
      <c r="AW137" s="220" t="s">
        <v>132</v>
      </c>
      <c r="AX137" s="220" t="s">
        <v>133</v>
      </c>
      <c r="AY137" s="221"/>
      <c r="AZ137" s="222" t="s">
        <v>131</v>
      </c>
      <c r="BA137" s="222" t="s">
        <v>132</v>
      </c>
      <c r="BB137" s="222" t="s">
        <v>133</v>
      </c>
      <c r="BC137" s="24"/>
    </row>
    <row r="138" ht="15.75" customHeight="1">
      <c r="A138" s="93" t="s">
        <v>115</v>
      </c>
      <c r="B138" s="76" t="str">
        <f>+'3_ PRESUPUESTO'!C119</f>
        <v>Cursos</v>
      </c>
      <c r="C138" s="201"/>
      <c r="D138" s="202">
        <f>+'3_ PRESUPUESTO'!D119</f>
        <v>100</v>
      </c>
      <c r="E138" s="202"/>
      <c r="F138" s="202">
        <f t="shared" ref="F138:F146" si="348">+E138-D138</f>
        <v>-100</v>
      </c>
      <c r="G138" s="203"/>
      <c r="H138" s="202">
        <f>+'3_ PRESUPUESTO'!E119</f>
        <v>100</v>
      </c>
      <c r="I138" s="202"/>
      <c r="J138" s="202">
        <f t="shared" ref="J138:J146" si="349">+I138-H138</f>
        <v>-100</v>
      </c>
      <c r="K138" s="149"/>
      <c r="L138" s="202">
        <f>+'3_ PRESUPUESTO'!F119</f>
        <v>100</v>
      </c>
      <c r="M138" s="202"/>
      <c r="N138" s="202">
        <f t="shared" ref="N138:N146" si="350">+M138-L138</f>
        <v>-100</v>
      </c>
      <c r="O138" s="149"/>
      <c r="P138" s="202">
        <f>+'3_ PRESUPUESTO'!G119</f>
        <v>100</v>
      </c>
      <c r="Q138" s="202"/>
      <c r="R138" s="202">
        <f t="shared" ref="R138:R146" si="351">+Q138-P138</f>
        <v>-100</v>
      </c>
      <c r="S138" s="149"/>
      <c r="T138" s="202">
        <f>+'3_ PRESUPUESTO'!H119</f>
        <v>100</v>
      </c>
      <c r="U138" s="202"/>
      <c r="V138" s="202">
        <f t="shared" ref="V138:V146" si="352">+U138-T138</f>
        <v>-100</v>
      </c>
      <c r="W138" s="149"/>
      <c r="X138" s="202">
        <f>+'3_ PRESUPUESTO'!I119</f>
        <v>100</v>
      </c>
      <c r="Y138" s="202"/>
      <c r="Z138" s="202">
        <f t="shared" ref="Z138:Z146" si="353">+Y138-X138</f>
        <v>-100</v>
      </c>
      <c r="AA138" s="149"/>
      <c r="AB138" s="202">
        <f>+'3_ PRESUPUESTO'!J119</f>
        <v>100</v>
      </c>
      <c r="AC138" s="202"/>
      <c r="AD138" s="202">
        <f t="shared" ref="AD138:AD146" si="354">+AC138-AB138</f>
        <v>-100</v>
      </c>
      <c r="AE138" s="149"/>
      <c r="AF138" s="202">
        <f>+'3_ PRESUPUESTO'!K119</f>
        <v>100</v>
      </c>
      <c r="AG138" s="202"/>
      <c r="AH138" s="202">
        <f t="shared" ref="AH138:AH146" si="355">+AG138-AF138</f>
        <v>-100</v>
      </c>
      <c r="AI138" s="149"/>
      <c r="AJ138" s="202">
        <f>+'3_ PRESUPUESTO'!L119</f>
        <v>100</v>
      </c>
      <c r="AK138" s="202"/>
      <c r="AL138" s="202">
        <f t="shared" ref="AL138:AL146" si="356">+AK138-AJ138</f>
        <v>-100</v>
      </c>
      <c r="AM138" s="149"/>
      <c r="AN138" s="202">
        <f>+'3_ PRESUPUESTO'!M119</f>
        <v>100</v>
      </c>
      <c r="AO138" s="202"/>
      <c r="AP138" s="202">
        <f t="shared" ref="AP138:AP146" si="357">+AO138-AN138</f>
        <v>-100</v>
      </c>
      <c r="AQ138" s="149"/>
      <c r="AR138" s="202">
        <f>+'3_ PRESUPUESTO'!N119</f>
        <v>100</v>
      </c>
      <c r="AS138" s="202"/>
      <c r="AT138" s="202">
        <f t="shared" ref="AT138:AT146" si="358">+AS138-AR138</f>
        <v>-100</v>
      </c>
      <c r="AU138" s="149"/>
      <c r="AV138" s="202">
        <f>+'3_ PRESUPUESTO'!O119</f>
        <v>100</v>
      </c>
      <c r="AW138" s="202"/>
      <c r="AX138" s="202">
        <f t="shared" ref="AX138:AX146" si="359">+AW138-AV138</f>
        <v>-100</v>
      </c>
      <c r="AY138" s="204"/>
      <c r="AZ138" s="223">
        <f t="shared" ref="AZ138:BA138" si="347">+AV138+AR138+AN138+AJ138+AF138+AB138+X138+T138+P138+L138+H138+D138</f>
        <v>1200</v>
      </c>
      <c r="BA138" s="223">
        <f t="shared" si="347"/>
        <v>0</v>
      </c>
      <c r="BB138" s="223">
        <f t="shared" ref="BB138:BB146" si="361">+BA138-AZ138</f>
        <v>-1200</v>
      </c>
      <c r="BC138" s="24" t="s">
        <v>137</v>
      </c>
    </row>
    <row r="139" ht="15.75" customHeight="1">
      <c r="A139" s="94"/>
      <c r="B139" s="76" t="str">
        <f>+'3_ PRESUPUESTO'!C120</f>
        <v>Masters</v>
      </c>
      <c r="C139" s="201"/>
      <c r="D139" s="202" t="str">
        <f>+'3_ PRESUPUESTO'!D120</f>
        <v/>
      </c>
      <c r="E139" s="206"/>
      <c r="F139" s="206">
        <f t="shared" si="348"/>
        <v>0</v>
      </c>
      <c r="G139" s="203"/>
      <c r="H139" s="202" t="str">
        <f>+'3_ PRESUPUESTO'!E120</f>
        <v/>
      </c>
      <c r="I139" s="206"/>
      <c r="J139" s="206">
        <f t="shared" si="349"/>
        <v>0</v>
      </c>
      <c r="K139" s="149"/>
      <c r="L139" s="202" t="str">
        <f>+'3_ PRESUPUESTO'!F120</f>
        <v/>
      </c>
      <c r="M139" s="206"/>
      <c r="N139" s="206">
        <f t="shared" si="350"/>
        <v>0</v>
      </c>
      <c r="O139" s="149"/>
      <c r="P139" s="202" t="str">
        <f>+'3_ PRESUPUESTO'!G120</f>
        <v/>
      </c>
      <c r="Q139" s="206"/>
      <c r="R139" s="206">
        <f t="shared" si="351"/>
        <v>0</v>
      </c>
      <c r="S139" s="149"/>
      <c r="T139" s="202" t="str">
        <f>+'3_ PRESUPUESTO'!H120</f>
        <v/>
      </c>
      <c r="U139" s="206"/>
      <c r="V139" s="206">
        <f t="shared" si="352"/>
        <v>0</v>
      </c>
      <c r="W139" s="149"/>
      <c r="X139" s="202" t="str">
        <f>+'3_ PRESUPUESTO'!I120</f>
        <v/>
      </c>
      <c r="Y139" s="206"/>
      <c r="Z139" s="206">
        <f t="shared" si="353"/>
        <v>0</v>
      </c>
      <c r="AA139" s="149"/>
      <c r="AB139" s="202" t="str">
        <f>+'3_ PRESUPUESTO'!J120</f>
        <v/>
      </c>
      <c r="AC139" s="206"/>
      <c r="AD139" s="206">
        <f t="shared" si="354"/>
        <v>0</v>
      </c>
      <c r="AE139" s="149"/>
      <c r="AF139" s="202" t="str">
        <f>+'3_ PRESUPUESTO'!K120</f>
        <v/>
      </c>
      <c r="AG139" s="206"/>
      <c r="AH139" s="206">
        <f t="shared" si="355"/>
        <v>0</v>
      </c>
      <c r="AI139" s="149"/>
      <c r="AJ139" s="202" t="str">
        <f>+'3_ PRESUPUESTO'!L120</f>
        <v/>
      </c>
      <c r="AK139" s="206"/>
      <c r="AL139" s="206">
        <f t="shared" si="356"/>
        <v>0</v>
      </c>
      <c r="AM139" s="149"/>
      <c r="AN139" s="202" t="str">
        <f>+'3_ PRESUPUESTO'!M120</f>
        <v/>
      </c>
      <c r="AO139" s="206"/>
      <c r="AP139" s="206">
        <f t="shared" si="357"/>
        <v>0</v>
      </c>
      <c r="AQ139" s="149"/>
      <c r="AR139" s="202" t="str">
        <f>+'3_ PRESUPUESTO'!N120</f>
        <v/>
      </c>
      <c r="AS139" s="206"/>
      <c r="AT139" s="206">
        <f t="shared" si="358"/>
        <v>0</v>
      </c>
      <c r="AU139" s="149"/>
      <c r="AV139" s="202" t="str">
        <f>+'3_ PRESUPUESTO'!O120</f>
        <v/>
      </c>
      <c r="AW139" s="206"/>
      <c r="AX139" s="206">
        <f t="shared" si="359"/>
        <v>0</v>
      </c>
      <c r="AY139" s="204"/>
      <c r="AZ139" s="207">
        <f t="shared" ref="AZ139:BA139" si="360">+AV139+AR139+AN139+AJ139+AF139+AB139+X139+T139+P139+L139+H139+D139</f>
        <v>0</v>
      </c>
      <c r="BA139" s="207">
        <f t="shared" si="360"/>
        <v>0</v>
      </c>
      <c r="BB139" s="207">
        <f t="shared" si="361"/>
        <v>0</v>
      </c>
      <c r="BC139" s="24" t="s">
        <v>137</v>
      </c>
    </row>
    <row r="140" ht="15.75" customHeight="1">
      <c r="A140" s="94"/>
      <c r="B140" s="76" t="str">
        <f>+'3_ PRESUPUESTO'!C121</f>
        <v>Coaching, Asesoramiento</v>
      </c>
      <c r="C140" s="201"/>
      <c r="D140" s="202" t="str">
        <f>+'3_ PRESUPUESTO'!D121</f>
        <v/>
      </c>
      <c r="E140" s="206"/>
      <c r="F140" s="206">
        <f t="shared" si="348"/>
        <v>0</v>
      </c>
      <c r="G140" s="203"/>
      <c r="H140" s="202" t="str">
        <f>+'3_ PRESUPUESTO'!E121</f>
        <v/>
      </c>
      <c r="I140" s="206"/>
      <c r="J140" s="206">
        <f t="shared" si="349"/>
        <v>0</v>
      </c>
      <c r="K140" s="149"/>
      <c r="L140" s="202" t="str">
        <f>+'3_ PRESUPUESTO'!F121</f>
        <v/>
      </c>
      <c r="M140" s="206"/>
      <c r="N140" s="206">
        <f t="shared" si="350"/>
        <v>0</v>
      </c>
      <c r="O140" s="149"/>
      <c r="P140" s="202" t="str">
        <f>+'3_ PRESUPUESTO'!G121</f>
        <v/>
      </c>
      <c r="Q140" s="206"/>
      <c r="R140" s="206">
        <f t="shared" si="351"/>
        <v>0</v>
      </c>
      <c r="S140" s="149"/>
      <c r="T140" s="202" t="str">
        <f>+'3_ PRESUPUESTO'!H121</f>
        <v/>
      </c>
      <c r="U140" s="206"/>
      <c r="V140" s="206">
        <f t="shared" si="352"/>
        <v>0</v>
      </c>
      <c r="W140" s="149"/>
      <c r="X140" s="202" t="str">
        <f>+'3_ PRESUPUESTO'!I121</f>
        <v/>
      </c>
      <c r="Y140" s="206"/>
      <c r="Z140" s="206">
        <f t="shared" si="353"/>
        <v>0</v>
      </c>
      <c r="AA140" s="149"/>
      <c r="AB140" s="202" t="str">
        <f>+'3_ PRESUPUESTO'!J121</f>
        <v/>
      </c>
      <c r="AC140" s="206"/>
      <c r="AD140" s="206">
        <f t="shared" si="354"/>
        <v>0</v>
      </c>
      <c r="AE140" s="149"/>
      <c r="AF140" s="202" t="str">
        <f>+'3_ PRESUPUESTO'!K121</f>
        <v/>
      </c>
      <c r="AG140" s="206"/>
      <c r="AH140" s="206">
        <f t="shared" si="355"/>
        <v>0</v>
      </c>
      <c r="AI140" s="149"/>
      <c r="AJ140" s="202" t="str">
        <f>+'3_ PRESUPUESTO'!L121</f>
        <v/>
      </c>
      <c r="AK140" s="206"/>
      <c r="AL140" s="206">
        <f t="shared" si="356"/>
        <v>0</v>
      </c>
      <c r="AM140" s="149"/>
      <c r="AN140" s="202" t="str">
        <f>+'3_ PRESUPUESTO'!M121</f>
        <v/>
      </c>
      <c r="AO140" s="206"/>
      <c r="AP140" s="206">
        <f t="shared" si="357"/>
        <v>0</v>
      </c>
      <c r="AQ140" s="149"/>
      <c r="AR140" s="202" t="str">
        <f>+'3_ PRESUPUESTO'!N121</f>
        <v/>
      </c>
      <c r="AS140" s="206"/>
      <c r="AT140" s="206">
        <f t="shared" si="358"/>
        <v>0</v>
      </c>
      <c r="AU140" s="149"/>
      <c r="AV140" s="202" t="str">
        <f>+'3_ PRESUPUESTO'!O121</f>
        <v/>
      </c>
      <c r="AW140" s="206"/>
      <c r="AX140" s="206">
        <f t="shared" si="359"/>
        <v>0</v>
      </c>
      <c r="AY140" s="204"/>
      <c r="AZ140" s="207">
        <f t="shared" ref="AZ140:BA140" si="362">+AV140+AR140+AN140+AJ140+AF140+AB140+X140+T140+P140+L140+H140+D140</f>
        <v>0</v>
      </c>
      <c r="BA140" s="207">
        <f t="shared" si="362"/>
        <v>0</v>
      </c>
      <c r="BB140" s="207">
        <f t="shared" si="361"/>
        <v>0</v>
      </c>
      <c r="BC140" s="24" t="s">
        <v>137</v>
      </c>
    </row>
    <row r="141" ht="15.75" customHeight="1">
      <c r="A141" s="94"/>
      <c r="B141" s="76" t="str">
        <f>+'3_ PRESUPUESTO'!C122</f>
        <v>Seminarios</v>
      </c>
      <c r="C141" s="201"/>
      <c r="D141" s="202" t="str">
        <f>+'3_ PRESUPUESTO'!D122</f>
        <v/>
      </c>
      <c r="E141" s="206"/>
      <c r="F141" s="206">
        <f t="shared" si="348"/>
        <v>0</v>
      </c>
      <c r="G141" s="203"/>
      <c r="H141" s="202" t="str">
        <f>+'3_ PRESUPUESTO'!E122</f>
        <v/>
      </c>
      <c r="I141" s="206"/>
      <c r="J141" s="206">
        <f t="shared" si="349"/>
        <v>0</v>
      </c>
      <c r="K141" s="149"/>
      <c r="L141" s="202" t="str">
        <f>+'3_ PRESUPUESTO'!F122</f>
        <v/>
      </c>
      <c r="M141" s="206"/>
      <c r="N141" s="206">
        <f t="shared" si="350"/>
        <v>0</v>
      </c>
      <c r="O141" s="149"/>
      <c r="P141" s="202" t="str">
        <f>+'3_ PRESUPUESTO'!G122</f>
        <v/>
      </c>
      <c r="Q141" s="206"/>
      <c r="R141" s="206">
        <f t="shared" si="351"/>
        <v>0</v>
      </c>
      <c r="S141" s="149"/>
      <c r="T141" s="202" t="str">
        <f>+'3_ PRESUPUESTO'!H122</f>
        <v/>
      </c>
      <c r="U141" s="206"/>
      <c r="V141" s="206">
        <f t="shared" si="352"/>
        <v>0</v>
      </c>
      <c r="W141" s="149"/>
      <c r="X141" s="202" t="str">
        <f>+'3_ PRESUPUESTO'!I122</f>
        <v/>
      </c>
      <c r="Y141" s="206"/>
      <c r="Z141" s="206">
        <f t="shared" si="353"/>
        <v>0</v>
      </c>
      <c r="AA141" s="149"/>
      <c r="AB141" s="202" t="str">
        <f>+'3_ PRESUPUESTO'!J122</f>
        <v/>
      </c>
      <c r="AC141" s="206"/>
      <c r="AD141" s="206">
        <f t="shared" si="354"/>
        <v>0</v>
      </c>
      <c r="AE141" s="149"/>
      <c r="AF141" s="202" t="str">
        <f>+'3_ PRESUPUESTO'!K122</f>
        <v/>
      </c>
      <c r="AG141" s="206"/>
      <c r="AH141" s="206">
        <f t="shared" si="355"/>
        <v>0</v>
      </c>
      <c r="AI141" s="149"/>
      <c r="AJ141" s="202" t="str">
        <f>+'3_ PRESUPUESTO'!L122</f>
        <v/>
      </c>
      <c r="AK141" s="206"/>
      <c r="AL141" s="206">
        <f t="shared" si="356"/>
        <v>0</v>
      </c>
      <c r="AM141" s="149"/>
      <c r="AN141" s="202" t="str">
        <f>+'3_ PRESUPUESTO'!M122</f>
        <v/>
      </c>
      <c r="AO141" s="206"/>
      <c r="AP141" s="206">
        <f t="shared" si="357"/>
        <v>0</v>
      </c>
      <c r="AQ141" s="149"/>
      <c r="AR141" s="202" t="str">
        <f>+'3_ PRESUPUESTO'!N122</f>
        <v/>
      </c>
      <c r="AS141" s="206"/>
      <c r="AT141" s="206">
        <f t="shared" si="358"/>
        <v>0</v>
      </c>
      <c r="AU141" s="149"/>
      <c r="AV141" s="202" t="str">
        <f>+'3_ PRESUPUESTO'!O122</f>
        <v/>
      </c>
      <c r="AW141" s="206"/>
      <c r="AX141" s="206">
        <f t="shared" si="359"/>
        <v>0</v>
      </c>
      <c r="AY141" s="204"/>
      <c r="AZ141" s="207">
        <f t="shared" ref="AZ141:BA141" si="363">+AV141+AR141+AN141+AJ141+AF141+AB141+X141+T141+P141+L141+H141+D141</f>
        <v>0</v>
      </c>
      <c r="BA141" s="207">
        <f t="shared" si="363"/>
        <v>0</v>
      </c>
      <c r="BB141" s="207">
        <f t="shared" si="361"/>
        <v>0</v>
      </c>
      <c r="BC141" s="24" t="s">
        <v>137</v>
      </c>
    </row>
    <row r="142" ht="15.75" customHeight="1">
      <c r="A142" s="94"/>
      <c r="B142" s="76" t="str">
        <f>+'3_ PRESUPUESTO'!C123</f>
        <v>Conferencias</v>
      </c>
      <c r="C142" s="201"/>
      <c r="D142" s="202" t="str">
        <f>+'3_ PRESUPUESTO'!D123</f>
        <v/>
      </c>
      <c r="E142" s="206"/>
      <c r="F142" s="206">
        <f t="shared" si="348"/>
        <v>0</v>
      </c>
      <c r="G142" s="203"/>
      <c r="H142" s="202" t="str">
        <f>+'3_ PRESUPUESTO'!E123</f>
        <v/>
      </c>
      <c r="I142" s="206"/>
      <c r="J142" s="206">
        <f t="shared" si="349"/>
        <v>0</v>
      </c>
      <c r="K142" s="149"/>
      <c r="L142" s="202" t="str">
        <f>+'3_ PRESUPUESTO'!F123</f>
        <v/>
      </c>
      <c r="M142" s="206"/>
      <c r="N142" s="206">
        <f t="shared" si="350"/>
        <v>0</v>
      </c>
      <c r="O142" s="149"/>
      <c r="P142" s="202" t="str">
        <f>+'3_ PRESUPUESTO'!G123</f>
        <v/>
      </c>
      <c r="Q142" s="206"/>
      <c r="R142" s="206">
        <f t="shared" si="351"/>
        <v>0</v>
      </c>
      <c r="S142" s="149"/>
      <c r="T142" s="202" t="str">
        <f>+'3_ PRESUPUESTO'!H123</f>
        <v/>
      </c>
      <c r="U142" s="206"/>
      <c r="V142" s="206">
        <f t="shared" si="352"/>
        <v>0</v>
      </c>
      <c r="W142" s="149"/>
      <c r="X142" s="202" t="str">
        <f>+'3_ PRESUPUESTO'!I123</f>
        <v/>
      </c>
      <c r="Y142" s="206"/>
      <c r="Z142" s="206">
        <f t="shared" si="353"/>
        <v>0</v>
      </c>
      <c r="AA142" s="149"/>
      <c r="AB142" s="202" t="str">
        <f>+'3_ PRESUPUESTO'!J123</f>
        <v/>
      </c>
      <c r="AC142" s="206"/>
      <c r="AD142" s="206">
        <f t="shared" si="354"/>
        <v>0</v>
      </c>
      <c r="AE142" s="149"/>
      <c r="AF142" s="202" t="str">
        <f>+'3_ PRESUPUESTO'!K123</f>
        <v/>
      </c>
      <c r="AG142" s="206"/>
      <c r="AH142" s="206">
        <f t="shared" si="355"/>
        <v>0</v>
      </c>
      <c r="AI142" s="149"/>
      <c r="AJ142" s="202" t="str">
        <f>+'3_ PRESUPUESTO'!L123</f>
        <v/>
      </c>
      <c r="AK142" s="206"/>
      <c r="AL142" s="206">
        <f t="shared" si="356"/>
        <v>0</v>
      </c>
      <c r="AM142" s="149"/>
      <c r="AN142" s="202" t="str">
        <f>+'3_ PRESUPUESTO'!M123</f>
        <v/>
      </c>
      <c r="AO142" s="206"/>
      <c r="AP142" s="206">
        <f t="shared" si="357"/>
        <v>0</v>
      </c>
      <c r="AQ142" s="149"/>
      <c r="AR142" s="202" t="str">
        <f>+'3_ PRESUPUESTO'!N123</f>
        <v/>
      </c>
      <c r="AS142" s="206"/>
      <c r="AT142" s="206">
        <f t="shared" si="358"/>
        <v>0</v>
      </c>
      <c r="AU142" s="149"/>
      <c r="AV142" s="202" t="str">
        <f>+'3_ PRESUPUESTO'!O123</f>
        <v/>
      </c>
      <c r="AW142" s="206"/>
      <c r="AX142" s="206">
        <f t="shared" si="359"/>
        <v>0</v>
      </c>
      <c r="AY142" s="204"/>
      <c r="AZ142" s="207">
        <f t="shared" ref="AZ142:BA142" si="364">+AV142+AR142+AN142+AJ142+AF142+AB142+X142+T142+P142+L142+H142+D142</f>
        <v>0</v>
      </c>
      <c r="BA142" s="207">
        <f t="shared" si="364"/>
        <v>0</v>
      </c>
      <c r="BB142" s="207">
        <f t="shared" si="361"/>
        <v>0</v>
      </c>
      <c r="BC142" s="24" t="s">
        <v>137</v>
      </c>
    </row>
    <row r="143" ht="15.75" customHeight="1">
      <c r="A143" s="94"/>
      <c r="B143" s="76" t="str">
        <f>+'3_ PRESUPUESTO'!C124</f>
        <v>Doctorados</v>
      </c>
      <c r="C143" s="201"/>
      <c r="D143" s="202" t="str">
        <f>+'3_ PRESUPUESTO'!D124</f>
        <v/>
      </c>
      <c r="E143" s="206"/>
      <c r="F143" s="206">
        <f t="shared" si="348"/>
        <v>0</v>
      </c>
      <c r="G143" s="203"/>
      <c r="H143" s="202" t="str">
        <f>+'3_ PRESUPUESTO'!E124</f>
        <v/>
      </c>
      <c r="I143" s="206"/>
      <c r="J143" s="206">
        <f t="shared" si="349"/>
        <v>0</v>
      </c>
      <c r="K143" s="149"/>
      <c r="L143" s="202" t="str">
        <f>+'3_ PRESUPUESTO'!F124</f>
        <v/>
      </c>
      <c r="M143" s="206"/>
      <c r="N143" s="206">
        <f t="shared" si="350"/>
        <v>0</v>
      </c>
      <c r="O143" s="149"/>
      <c r="P143" s="202" t="str">
        <f>+'3_ PRESUPUESTO'!G124</f>
        <v/>
      </c>
      <c r="Q143" s="206"/>
      <c r="R143" s="206">
        <f t="shared" si="351"/>
        <v>0</v>
      </c>
      <c r="S143" s="149"/>
      <c r="T143" s="202" t="str">
        <f>+'3_ PRESUPUESTO'!H124</f>
        <v/>
      </c>
      <c r="U143" s="206"/>
      <c r="V143" s="206">
        <f t="shared" si="352"/>
        <v>0</v>
      </c>
      <c r="W143" s="149"/>
      <c r="X143" s="202" t="str">
        <f>+'3_ PRESUPUESTO'!I124</f>
        <v/>
      </c>
      <c r="Y143" s="206"/>
      <c r="Z143" s="206">
        <f t="shared" si="353"/>
        <v>0</v>
      </c>
      <c r="AA143" s="149"/>
      <c r="AB143" s="202" t="str">
        <f>+'3_ PRESUPUESTO'!J124</f>
        <v/>
      </c>
      <c r="AC143" s="206"/>
      <c r="AD143" s="206">
        <f t="shared" si="354"/>
        <v>0</v>
      </c>
      <c r="AE143" s="149"/>
      <c r="AF143" s="202" t="str">
        <f>+'3_ PRESUPUESTO'!K124</f>
        <v/>
      </c>
      <c r="AG143" s="206"/>
      <c r="AH143" s="206">
        <f t="shared" si="355"/>
        <v>0</v>
      </c>
      <c r="AI143" s="149"/>
      <c r="AJ143" s="202" t="str">
        <f>+'3_ PRESUPUESTO'!L124</f>
        <v/>
      </c>
      <c r="AK143" s="206"/>
      <c r="AL143" s="206">
        <f t="shared" si="356"/>
        <v>0</v>
      </c>
      <c r="AM143" s="149"/>
      <c r="AN143" s="202" t="str">
        <f>+'3_ PRESUPUESTO'!M124</f>
        <v/>
      </c>
      <c r="AO143" s="206"/>
      <c r="AP143" s="206">
        <f t="shared" si="357"/>
        <v>0</v>
      </c>
      <c r="AQ143" s="149"/>
      <c r="AR143" s="202" t="str">
        <f>+'3_ PRESUPUESTO'!N124</f>
        <v/>
      </c>
      <c r="AS143" s="206"/>
      <c r="AT143" s="206">
        <f t="shared" si="358"/>
        <v>0</v>
      </c>
      <c r="AU143" s="149"/>
      <c r="AV143" s="202" t="str">
        <f>+'3_ PRESUPUESTO'!O124</f>
        <v/>
      </c>
      <c r="AW143" s="206"/>
      <c r="AX143" s="206">
        <f t="shared" si="359"/>
        <v>0</v>
      </c>
      <c r="AY143" s="204"/>
      <c r="AZ143" s="207">
        <f t="shared" ref="AZ143:BA143" si="365">+AV143+AR143+AN143+AJ143+AF143+AB143+X143+T143+P143+L143+H143+D143</f>
        <v>0</v>
      </c>
      <c r="BA143" s="207">
        <f t="shared" si="365"/>
        <v>0</v>
      </c>
      <c r="BB143" s="207">
        <f t="shared" si="361"/>
        <v>0</v>
      </c>
      <c r="BC143" s="24" t="s">
        <v>137</v>
      </c>
    </row>
    <row r="144" ht="15.75" customHeight="1">
      <c r="A144" s="94"/>
      <c r="B144" s="76" t="str">
        <f>+'3_ PRESUPUESTO'!C125</f>
        <v>Colegios</v>
      </c>
      <c r="C144" s="201"/>
      <c r="D144" s="202" t="str">
        <f>+'3_ PRESUPUESTO'!D125</f>
        <v/>
      </c>
      <c r="E144" s="206"/>
      <c r="F144" s="206">
        <f t="shared" si="348"/>
        <v>0</v>
      </c>
      <c r="G144" s="203"/>
      <c r="H144" s="202" t="str">
        <f>+'3_ PRESUPUESTO'!E125</f>
        <v/>
      </c>
      <c r="I144" s="206"/>
      <c r="J144" s="206">
        <f t="shared" si="349"/>
        <v>0</v>
      </c>
      <c r="K144" s="149"/>
      <c r="L144" s="202" t="str">
        <f>+'3_ PRESUPUESTO'!F125</f>
        <v/>
      </c>
      <c r="M144" s="206"/>
      <c r="N144" s="206">
        <f t="shared" si="350"/>
        <v>0</v>
      </c>
      <c r="O144" s="149"/>
      <c r="P144" s="202" t="str">
        <f>+'3_ PRESUPUESTO'!G125</f>
        <v/>
      </c>
      <c r="Q144" s="206"/>
      <c r="R144" s="206">
        <f t="shared" si="351"/>
        <v>0</v>
      </c>
      <c r="S144" s="149"/>
      <c r="T144" s="202" t="str">
        <f>+'3_ PRESUPUESTO'!H125</f>
        <v/>
      </c>
      <c r="U144" s="206"/>
      <c r="V144" s="206">
        <f t="shared" si="352"/>
        <v>0</v>
      </c>
      <c r="W144" s="149"/>
      <c r="X144" s="202" t="str">
        <f>+'3_ PRESUPUESTO'!I125</f>
        <v/>
      </c>
      <c r="Y144" s="206"/>
      <c r="Z144" s="206">
        <f t="shared" si="353"/>
        <v>0</v>
      </c>
      <c r="AA144" s="149"/>
      <c r="AB144" s="202" t="str">
        <f>+'3_ PRESUPUESTO'!J125</f>
        <v/>
      </c>
      <c r="AC144" s="206"/>
      <c r="AD144" s="206">
        <f t="shared" si="354"/>
        <v>0</v>
      </c>
      <c r="AE144" s="149"/>
      <c r="AF144" s="202" t="str">
        <f>+'3_ PRESUPUESTO'!K125</f>
        <v/>
      </c>
      <c r="AG144" s="206"/>
      <c r="AH144" s="206">
        <f t="shared" si="355"/>
        <v>0</v>
      </c>
      <c r="AI144" s="149"/>
      <c r="AJ144" s="202" t="str">
        <f>+'3_ PRESUPUESTO'!L125</f>
        <v/>
      </c>
      <c r="AK144" s="206"/>
      <c r="AL144" s="206">
        <f t="shared" si="356"/>
        <v>0</v>
      </c>
      <c r="AM144" s="149"/>
      <c r="AN144" s="202" t="str">
        <f>+'3_ PRESUPUESTO'!M125</f>
        <v/>
      </c>
      <c r="AO144" s="206"/>
      <c r="AP144" s="206">
        <f t="shared" si="357"/>
        <v>0</v>
      </c>
      <c r="AQ144" s="149"/>
      <c r="AR144" s="202" t="str">
        <f>+'3_ PRESUPUESTO'!N125</f>
        <v/>
      </c>
      <c r="AS144" s="206"/>
      <c r="AT144" s="206">
        <f t="shared" si="358"/>
        <v>0</v>
      </c>
      <c r="AU144" s="149"/>
      <c r="AV144" s="202" t="str">
        <f>+'3_ PRESUPUESTO'!O125</f>
        <v/>
      </c>
      <c r="AW144" s="206"/>
      <c r="AX144" s="206">
        <f t="shared" si="359"/>
        <v>0</v>
      </c>
      <c r="AY144" s="204"/>
      <c r="AZ144" s="207">
        <f t="shared" ref="AZ144:BA144" si="366">+AV144+AR144+AN144+AJ144+AF144+AB144+X144+T144+P144+L144+H144+D144</f>
        <v>0</v>
      </c>
      <c r="BA144" s="207">
        <f t="shared" si="366"/>
        <v>0</v>
      </c>
      <c r="BB144" s="207">
        <f t="shared" si="361"/>
        <v>0</v>
      </c>
      <c r="BC144" s="24" t="s">
        <v>137</v>
      </c>
    </row>
    <row r="145" ht="15.75" customHeight="1">
      <c r="A145" s="94"/>
      <c r="B145" s="76" t="str">
        <f>+'3_ PRESUPUESTO'!C126</f>
        <v>Libros</v>
      </c>
      <c r="C145" s="201"/>
      <c r="D145" s="202">
        <f>+'3_ PRESUPUESTO'!D126</f>
        <v>55</v>
      </c>
      <c r="E145" s="206"/>
      <c r="F145" s="206">
        <f t="shared" si="348"/>
        <v>-55</v>
      </c>
      <c r="G145" s="203"/>
      <c r="H145" s="202">
        <f>+'3_ PRESUPUESTO'!E126</f>
        <v>55</v>
      </c>
      <c r="I145" s="206"/>
      <c r="J145" s="206">
        <f t="shared" si="349"/>
        <v>-55</v>
      </c>
      <c r="K145" s="149"/>
      <c r="L145" s="202">
        <f>+'3_ PRESUPUESTO'!F126</f>
        <v>55</v>
      </c>
      <c r="M145" s="206"/>
      <c r="N145" s="206">
        <f t="shared" si="350"/>
        <v>-55</v>
      </c>
      <c r="O145" s="149"/>
      <c r="P145" s="202">
        <f>+'3_ PRESUPUESTO'!G126</f>
        <v>55</v>
      </c>
      <c r="Q145" s="206"/>
      <c r="R145" s="206">
        <f t="shared" si="351"/>
        <v>-55</v>
      </c>
      <c r="S145" s="149"/>
      <c r="T145" s="202">
        <f>+'3_ PRESUPUESTO'!H126</f>
        <v>55</v>
      </c>
      <c r="U145" s="206"/>
      <c r="V145" s="206">
        <f t="shared" si="352"/>
        <v>-55</v>
      </c>
      <c r="W145" s="149"/>
      <c r="X145" s="202">
        <f>+'3_ PRESUPUESTO'!I126</f>
        <v>55</v>
      </c>
      <c r="Y145" s="206"/>
      <c r="Z145" s="206">
        <f t="shared" si="353"/>
        <v>-55</v>
      </c>
      <c r="AA145" s="149"/>
      <c r="AB145" s="202">
        <f>+'3_ PRESUPUESTO'!J126</f>
        <v>55</v>
      </c>
      <c r="AC145" s="206"/>
      <c r="AD145" s="206">
        <f t="shared" si="354"/>
        <v>-55</v>
      </c>
      <c r="AE145" s="149"/>
      <c r="AF145" s="202">
        <f>+'3_ PRESUPUESTO'!K126</f>
        <v>55</v>
      </c>
      <c r="AG145" s="206"/>
      <c r="AH145" s="206">
        <f t="shared" si="355"/>
        <v>-55</v>
      </c>
      <c r="AI145" s="149"/>
      <c r="AJ145" s="202">
        <f>+'3_ PRESUPUESTO'!L126</f>
        <v>55</v>
      </c>
      <c r="AK145" s="206"/>
      <c r="AL145" s="206">
        <f t="shared" si="356"/>
        <v>-55</v>
      </c>
      <c r="AM145" s="149"/>
      <c r="AN145" s="202">
        <f>+'3_ PRESUPUESTO'!M126</f>
        <v>55</v>
      </c>
      <c r="AO145" s="206"/>
      <c r="AP145" s="206">
        <f t="shared" si="357"/>
        <v>-55</v>
      </c>
      <c r="AQ145" s="149"/>
      <c r="AR145" s="202">
        <f>+'3_ PRESUPUESTO'!N126</f>
        <v>55</v>
      </c>
      <c r="AS145" s="206"/>
      <c r="AT145" s="206">
        <f t="shared" si="358"/>
        <v>-55</v>
      </c>
      <c r="AU145" s="149"/>
      <c r="AV145" s="202">
        <f>+'3_ PRESUPUESTO'!O126</f>
        <v>55</v>
      </c>
      <c r="AW145" s="206"/>
      <c r="AX145" s="206">
        <f t="shared" si="359"/>
        <v>-55</v>
      </c>
      <c r="AY145" s="204"/>
      <c r="AZ145" s="207">
        <f t="shared" ref="AZ145:BA145" si="367">+AV145+AR145+AN145+AJ145+AF145+AB145+X145+T145+P145+L145+H145+D145</f>
        <v>660</v>
      </c>
      <c r="BA145" s="207">
        <f t="shared" si="367"/>
        <v>0</v>
      </c>
      <c r="BB145" s="207">
        <f t="shared" si="361"/>
        <v>-660</v>
      </c>
      <c r="BC145" s="24" t="s">
        <v>138</v>
      </c>
    </row>
    <row r="146" ht="15.75" customHeight="1">
      <c r="A146" s="96"/>
      <c r="B146" s="76" t="str">
        <f>+'3_ PRESUPUESTO'!C127</f>
        <v>Otros</v>
      </c>
      <c r="C146" s="201"/>
      <c r="D146" s="202" t="str">
        <f>+'3_ PRESUPUESTO'!D127</f>
        <v/>
      </c>
      <c r="E146" s="206"/>
      <c r="F146" s="206">
        <f t="shared" si="348"/>
        <v>0</v>
      </c>
      <c r="G146" s="203"/>
      <c r="H146" s="202" t="str">
        <f>+'3_ PRESUPUESTO'!E127</f>
        <v/>
      </c>
      <c r="I146" s="206"/>
      <c r="J146" s="206">
        <f t="shared" si="349"/>
        <v>0</v>
      </c>
      <c r="K146" s="149"/>
      <c r="L146" s="202" t="str">
        <f>+'3_ PRESUPUESTO'!F127</f>
        <v/>
      </c>
      <c r="M146" s="206"/>
      <c r="N146" s="206">
        <f t="shared" si="350"/>
        <v>0</v>
      </c>
      <c r="O146" s="149"/>
      <c r="P146" s="202" t="str">
        <f>+'3_ PRESUPUESTO'!G127</f>
        <v/>
      </c>
      <c r="Q146" s="206"/>
      <c r="R146" s="206">
        <f t="shared" si="351"/>
        <v>0</v>
      </c>
      <c r="S146" s="149"/>
      <c r="T146" s="202" t="str">
        <f>+'3_ PRESUPUESTO'!H127</f>
        <v/>
      </c>
      <c r="U146" s="206"/>
      <c r="V146" s="206">
        <f t="shared" si="352"/>
        <v>0</v>
      </c>
      <c r="W146" s="149"/>
      <c r="X146" s="202" t="str">
        <f>+'3_ PRESUPUESTO'!I127</f>
        <v/>
      </c>
      <c r="Y146" s="206"/>
      <c r="Z146" s="206">
        <f t="shared" si="353"/>
        <v>0</v>
      </c>
      <c r="AA146" s="149"/>
      <c r="AB146" s="202" t="str">
        <f>+'3_ PRESUPUESTO'!J127</f>
        <v/>
      </c>
      <c r="AC146" s="206"/>
      <c r="AD146" s="206">
        <f t="shared" si="354"/>
        <v>0</v>
      </c>
      <c r="AE146" s="149"/>
      <c r="AF146" s="202" t="str">
        <f>+'3_ PRESUPUESTO'!K127</f>
        <v/>
      </c>
      <c r="AG146" s="206"/>
      <c r="AH146" s="206">
        <f t="shared" si="355"/>
        <v>0</v>
      </c>
      <c r="AI146" s="149"/>
      <c r="AJ146" s="202" t="str">
        <f>+'3_ PRESUPUESTO'!L127</f>
        <v/>
      </c>
      <c r="AK146" s="206"/>
      <c r="AL146" s="206">
        <f t="shared" si="356"/>
        <v>0</v>
      </c>
      <c r="AM146" s="149"/>
      <c r="AN146" s="202" t="str">
        <f>+'3_ PRESUPUESTO'!M127</f>
        <v/>
      </c>
      <c r="AO146" s="206"/>
      <c r="AP146" s="206">
        <f t="shared" si="357"/>
        <v>0</v>
      </c>
      <c r="AQ146" s="149"/>
      <c r="AR146" s="202" t="str">
        <f>+'3_ PRESUPUESTO'!N127</f>
        <v/>
      </c>
      <c r="AS146" s="206"/>
      <c r="AT146" s="206">
        <f t="shared" si="358"/>
        <v>0</v>
      </c>
      <c r="AU146" s="149"/>
      <c r="AV146" s="202" t="str">
        <f>+'3_ PRESUPUESTO'!O127</f>
        <v/>
      </c>
      <c r="AW146" s="206"/>
      <c r="AX146" s="206">
        <f t="shared" si="359"/>
        <v>0</v>
      </c>
      <c r="AY146" s="204"/>
      <c r="AZ146" s="224">
        <f t="shared" ref="AZ146:BA146" si="368">+AV146+AR146+AN146+AJ146+AF146+AB146+X146+T146+P146+L146+H146+D146</f>
        <v>0</v>
      </c>
      <c r="BA146" s="224">
        <f t="shared" si="368"/>
        <v>0</v>
      </c>
      <c r="BB146" s="224">
        <f t="shared" si="361"/>
        <v>0</v>
      </c>
      <c r="BC146" s="24" t="s">
        <v>137</v>
      </c>
    </row>
    <row r="147" ht="15.75" customHeight="1">
      <c r="A147" s="84" t="s">
        <v>95</v>
      </c>
      <c r="B147" s="85"/>
      <c r="C147" s="210"/>
      <c r="D147" s="225">
        <f t="shared" ref="D147:F147" si="369">SUM(D$138:D$146)</f>
        <v>155</v>
      </c>
      <c r="E147" s="225">
        <f t="shared" si="369"/>
        <v>0</v>
      </c>
      <c r="F147" s="225">
        <f t="shared" si="369"/>
        <v>-155</v>
      </c>
      <c r="G147" s="212"/>
      <c r="H147" s="225">
        <f t="shared" ref="H147:J147" si="370">SUM(H$138:H$146)</f>
        <v>155</v>
      </c>
      <c r="I147" s="225">
        <f t="shared" si="370"/>
        <v>0</v>
      </c>
      <c r="J147" s="225">
        <f t="shared" si="370"/>
        <v>-155</v>
      </c>
      <c r="K147" s="213"/>
      <c r="L147" s="225">
        <f t="shared" ref="L147:N147" si="371">SUM(L$138:L$146)</f>
        <v>155</v>
      </c>
      <c r="M147" s="225">
        <f t="shared" si="371"/>
        <v>0</v>
      </c>
      <c r="N147" s="225">
        <f t="shared" si="371"/>
        <v>-155</v>
      </c>
      <c r="O147" s="213"/>
      <c r="P147" s="225">
        <f t="shared" ref="P147:R147" si="372">SUM(P$138:P$146)</f>
        <v>155</v>
      </c>
      <c r="Q147" s="225">
        <f t="shared" si="372"/>
        <v>0</v>
      </c>
      <c r="R147" s="225">
        <f t="shared" si="372"/>
        <v>-155</v>
      </c>
      <c r="S147" s="213"/>
      <c r="T147" s="225">
        <f t="shared" ref="T147:V147" si="373">SUM(T$138:T$146)</f>
        <v>155</v>
      </c>
      <c r="U147" s="225">
        <f t="shared" si="373"/>
        <v>0</v>
      </c>
      <c r="V147" s="225">
        <f t="shared" si="373"/>
        <v>-155</v>
      </c>
      <c r="W147" s="213"/>
      <c r="X147" s="225">
        <f t="shared" ref="X147:Z147" si="374">SUM(X$138:X$146)</f>
        <v>155</v>
      </c>
      <c r="Y147" s="225">
        <f t="shared" si="374"/>
        <v>0</v>
      </c>
      <c r="Z147" s="225">
        <f t="shared" si="374"/>
        <v>-155</v>
      </c>
      <c r="AA147" s="213"/>
      <c r="AB147" s="225">
        <f t="shared" ref="AB147:AD147" si="375">SUM(AB$138:AB$146)</f>
        <v>155</v>
      </c>
      <c r="AC147" s="225">
        <f t="shared" si="375"/>
        <v>0</v>
      </c>
      <c r="AD147" s="225">
        <f t="shared" si="375"/>
        <v>-155</v>
      </c>
      <c r="AE147" s="213"/>
      <c r="AF147" s="225">
        <f t="shared" ref="AF147:AH147" si="376">SUM(AF$138:AF$146)</f>
        <v>155</v>
      </c>
      <c r="AG147" s="225">
        <f t="shared" si="376"/>
        <v>0</v>
      </c>
      <c r="AH147" s="225">
        <f t="shared" si="376"/>
        <v>-155</v>
      </c>
      <c r="AI147" s="213"/>
      <c r="AJ147" s="225">
        <f t="shared" ref="AJ147:AL147" si="377">SUM(AJ$138:AJ$146)</f>
        <v>155</v>
      </c>
      <c r="AK147" s="225">
        <f t="shared" si="377"/>
        <v>0</v>
      </c>
      <c r="AL147" s="225">
        <f t="shared" si="377"/>
        <v>-155</v>
      </c>
      <c r="AM147" s="213"/>
      <c r="AN147" s="225">
        <f t="shared" ref="AN147:AP147" si="378">SUM(AN$138:AN$146)</f>
        <v>155</v>
      </c>
      <c r="AO147" s="225">
        <f t="shared" si="378"/>
        <v>0</v>
      </c>
      <c r="AP147" s="225">
        <f t="shared" si="378"/>
        <v>-155</v>
      </c>
      <c r="AQ147" s="213"/>
      <c r="AR147" s="225">
        <f t="shared" ref="AR147:AT147" si="379">SUM(AR$138:AR$146)</f>
        <v>155</v>
      </c>
      <c r="AS147" s="225">
        <f t="shared" si="379"/>
        <v>0</v>
      </c>
      <c r="AT147" s="225">
        <f t="shared" si="379"/>
        <v>-155</v>
      </c>
      <c r="AU147" s="213"/>
      <c r="AV147" s="225">
        <f t="shared" ref="AV147:AX147" si="380">SUM(AV$138:AV$146)</f>
        <v>155</v>
      </c>
      <c r="AW147" s="225">
        <f t="shared" si="380"/>
        <v>0</v>
      </c>
      <c r="AX147" s="225">
        <f t="shared" si="380"/>
        <v>-155</v>
      </c>
      <c r="AY147" s="214"/>
      <c r="AZ147" s="226">
        <f t="shared" ref="AZ147:BB147" si="381">SUM(AZ$138:AZ$146)</f>
        <v>1860</v>
      </c>
      <c r="BA147" s="226">
        <f t="shared" si="381"/>
        <v>0</v>
      </c>
      <c r="BB147" s="226">
        <f t="shared" si="381"/>
        <v>-1860</v>
      </c>
      <c r="BC147" s="216" t="str">
        <f>+BA147/$BA$19</f>
        <v>#DIV/0!</v>
      </c>
    </row>
    <row r="148" ht="15.75" customHeight="1">
      <c r="A148" s="24"/>
      <c r="B148" s="24"/>
      <c r="C148" s="25"/>
      <c r="D148" s="217"/>
      <c r="E148" s="217"/>
      <c r="F148" s="217"/>
      <c r="G148" s="149"/>
      <c r="H148" s="217"/>
      <c r="I148" s="217"/>
      <c r="J148" s="217"/>
      <c r="K148" s="149"/>
      <c r="L148" s="217"/>
      <c r="M148" s="217"/>
      <c r="N148" s="217"/>
      <c r="O148" s="149"/>
      <c r="P148" s="217"/>
      <c r="Q148" s="217"/>
      <c r="R148" s="217"/>
      <c r="S148" s="149"/>
      <c r="T148" s="217"/>
      <c r="U148" s="217"/>
      <c r="V148" s="217"/>
      <c r="W148" s="149"/>
      <c r="X148" s="217"/>
      <c r="Y148" s="217"/>
      <c r="Z148" s="217"/>
      <c r="AA148" s="149"/>
      <c r="AB148" s="217"/>
      <c r="AC148" s="217"/>
      <c r="AD148" s="217"/>
      <c r="AE148" s="149"/>
      <c r="AF148" s="217"/>
      <c r="AG148" s="217"/>
      <c r="AH148" s="217"/>
      <c r="AI148" s="149"/>
      <c r="AJ148" s="217"/>
      <c r="AK148" s="217"/>
      <c r="AL148" s="217"/>
      <c r="AM148" s="149"/>
      <c r="AN148" s="217"/>
      <c r="AO148" s="217"/>
      <c r="AP148" s="217"/>
      <c r="AQ148" s="149"/>
      <c r="AR148" s="217"/>
      <c r="AS148" s="217"/>
      <c r="AT148" s="217"/>
      <c r="AU148" s="149"/>
      <c r="AV148" s="217"/>
      <c r="AW148" s="217"/>
      <c r="AX148" s="217"/>
      <c r="AY148" s="149"/>
      <c r="AZ148" s="149"/>
      <c r="BA148" s="217"/>
      <c r="BB148" s="217"/>
      <c r="BC148" s="24"/>
    </row>
    <row r="149" ht="15.75" customHeight="1">
      <c r="A149" s="24"/>
      <c r="B149" s="24"/>
      <c r="C149" s="25"/>
      <c r="D149" s="217"/>
      <c r="E149" s="217"/>
      <c r="F149" s="217"/>
      <c r="G149" s="149"/>
      <c r="H149" s="217"/>
      <c r="I149" s="217"/>
      <c r="J149" s="217"/>
      <c r="K149" s="149"/>
      <c r="L149" s="217"/>
      <c r="M149" s="217"/>
      <c r="N149" s="217"/>
      <c r="O149" s="149"/>
      <c r="P149" s="217"/>
      <c r="Q149" s="217"/>
      <c r="R149" s="217"/>
      <c r="S149" s="149"/>
      <c r="T149" s="217"/>
      <c r="U149" s="217"/>
      <c r="V149" s="217"/>
      <c r="W149" s="149"/>
      <c r="X149" s="217"/>
      <c r="Y149" s="217"/>
      <c r="Z149" s="217"/>
      <c r="AA149" s="149"/>
      <c r="AB149" s="217"/>
      <c r="AC149" s="217"/>
      <c r="AD149" s="217"/>
      <c r="AE149" s="149"/>
      <c r="AF149" s="217"/>
      <c r="AG149" s="217"/>
      <c r="AH149" s="217"/>
      <c r="AI149" s="149"/>
      <c r="AJ149" s="217"/>
      <c r="AK149" s="217"/>
      <c r="AL149" s="217"/>
      <c r="AM149" s="149"/>
      <c r="AN149" s="217"/>
      <c r="AO149" s="217"/>
      <c r="AP149" s="217"/>
      <c r="AQ149" s="149"/>
      <c r="AR149" s="217"/>
      <c r="AS149" s="217"/>
      <c r="AT149" s="217"/>
      <c r="AU149" s="149"/>
      <c r="AV149" s="217"/>
      <c r="AW149" s="217"/>
      <c r="AX149" s="217"/>
      <c r="AY149" s="149"/>
      <c r="AZ149" s="149"/>
      <c r="BA149" s="217"/>
      <c r="BB149" s="217"/>
      <c r="BC149" s="24"/>
    </row>
    <row r="150" ht="15.75" customHeight="1">
      <c r="A150" s="24"/>
      <c r="B150" s="24"/>
      <c r="C150" s="25"/>
      <c r="D150" s="218" t="s">
        <v>118</v>
      </c>
      <c r="E150" s="193"/>
      <c r="F150" s="85"/>
      <c r="G150" s="149"/>
      <c r="H150" s="218" t="s">
        <v>119</v>
      </c>
      <c r="I150" s="193"/>
      <c r="J150" s="85"/>
      <c r="K150" s="149"/>
      <c r="L150" s="218" t="s">
        <v>120</v>
      </c>
      <c r="M150" s="193"/>
      <c r="N150" s="85"/>
      <c r="O150" s="149"/>
      <c r="P150" s="218" t="s">
        <v>121</v>
      </c>
      <c r="Q150" s="193"/>
      <c r="R150" s="85"/>
      <c r="S150" s="149"/>
      <c r="T150" s="218" t="s">
        <v>122</v>
      </c>
      <c r="U150" s="193"/>
      <c r="V150" s="85"/>
      <c r="W150" s="149"/>
      <c r="X150" s="218" t="s">
        <v>123</v>
      </c>
      <c r="Y150" s="193"/>
      <c r="Z150" s="85"/>
      <c r="AA150" s="149"/>
      <c r="AB150" s="218" t="s">
        <v>124</v>
      </c>
      <c r="AC150" s="193"/>
      <c r="AD150" s="85"/>
      <c r="AE150" s="149"/>
      <c r="AF150" s="218" t="s">
        <v>125</v>
      </c>
      <c r="AG150" s="193"/>
      <c r="AH150" s="85"/>
      <c r="AI150" s="149"/>
      <c r="AJ150" s="218" t="s">
        <v>126</v>
      </c>
      <c r="AK150" s="193"/>
      <c r="AL150" s="85"/>
      <c r="AM150" s="149"/>
      <c r="AN150" s="218" t="s">
        <v>127</v>
      </c>
      <c r="AO150" s="193"/>
      <c r="AP150" s="85"/>
      <c r="AQ150" s="149"/>
      <c r="AR150" s="218" t="s">
        <v>128</v>
      </c>
      <c r="AS150" s="193"/>
      <c r="AT150" s="85"/>
      <c r="AU150" s="149"/>
      <c r="AV150" s="218" t="s">
        <v>129</v>
      </c>
      <c r="AW150" s="193"/>
      <c r="AX150" s="85"/>
      <c r="AY150" s="149"/>
      <c r="AZ150" s="219" t="s">
        <v>93</v>
      </c>
      <c r="BA150" s="195"/>
      <c r="BB150" s="196"/>
      <c r="BC150" s="24"/>
    </row>
    <row r="151" ht="15.75" customHeight="1">
      <c r="A151" s="98" t="s">
        <v>79</v>
      </c>
      <c r="B151" s="99" t="s">
        <v>80</v>
      </c>
      <c r="C151" s="197"/>
      <c r="D151" s="227" t="s">
        <v>131</v>
      </c>
      <c r="E151" s="227" t="s">
        <v>132</v>
      </c>
      <c r="F151" s="227" t="s">
        <v>133</v>
      </c>
      <c r="G151" s="221"/>
      <c r="H151" s="227" t="s">
        <v>131</v>
      </c>
      <c r="I151" s="227" t="s">
        <v>132</v>
      </c>
      <c r="J151" s="227" t="s">
        <v>133</v>
      </c>
      <c r="K151" s="162"/>
      <c r="L151" s="227" t="s">
        <v>131</v>
      </c>
      <c r="M151" s="227" t="s">
        <v>132</v>
      </c>
      <c r="N151" s="227" t="s">
        <v>133</v>
      </c>
      <c r="O151" s="162"/>
      <c r="P151" s="227" t="s">
        <v>131</v>
      </c>
      <c r="Q151" s="227" t="s">
        <v>132</v>
      </c>
      <c r="R151" s="227" t="s">
        <v>133</v>
      </c>
      <c r="S151" s="162"/>
      <c r="T151" s="227" t="s">
        <v>131</v>
      </c>
      <c r="U151" s="227" t="s">
        <v>132</v>
      </c>
      <c r="V151" s="227" t="s">
        <v>133</v>
      </c>
      <c r="W151" s="162"/>
      <c r="X151" s="227" t="s">
        <v>131</v>
      </c>
      <c r="Y151" s="227" t="s">
        <v>132</v>
      </c>
      <c r="Z151" s="227" t="s">
        <v>133</v>
      </c>
      <c r="AA151" s="162"/>
      <c r="AB151" s="227" t="s">
        <v>131</v>
      </c>
      <c r="AC151" s="227" t="s">
        <v>132</v>
      </c>
      <c r="AD151" s="227" t="s">
        <v>133</v>
      </c>
      <c r="AE151" s="162"/>
      <c r="AF151" s="227" t="s">
        <v>131</v>
      </c>
      <c r="AG151" s="227" t="s">
        <v>132</v>
      </c>
      <c r="AH151" s="227" t="s">
        <v>133</v>
      </c>
      <c r="AI151" s="162"/>
      <c r="AJ151" s="227" t="s">
        <v>131</v>
      </c>
      <c r="AK151" s="227" t="s">
        <v>132</v>
      </c>
      <c r="AL151" s="227" t="s">
        <v>133</v>
      </c>
      <c r="AM151" s="162"/>
      <c r="AN151" s="227" t="s">
        <v>131</v>
      </c>
      <c r="AO151" s="227" t="s">
        <v>132</v>
      </c>
      <c r="AP151" s="227" t="s">
        <v>133</v>
      </c>
      <c r="AQ151" s="162"/>
      <c r="AR151" s="227" t="s">
        <v>131</v>
      </c>
      <c r="AS151" s="227" t="s">
        <v>132</v>
      </c>
      <c r="AT151" s="227" t="s">
        <v>133</v>
      </c>
      <c r="AU151" s="162"/>
      <c r="AV151" s="227" t="s">
        <v>131</v>
      </c>
      <c r="AW151" s="227" t="s">
        <v>132</v>
      </c>
      <c r="AX151" s="227" t="s">
        <v>133</v>
      </c>
      <c r="AY151" s="221"/>
      <c r="AZ151" s="228" t="s">
        <v>131</v>
      </c>
      <c r="BA151" s="228" t="s">
        <v>132</v>
      </c>
      <c r="BB151" s="228" t="s">
        <v>133</v>
      </c>
      <c r="BC151" s="24"/>
    </row>
    <row r="152" ht="15.75" customHeight="1">
      <c r="A152" s="102" t="s">
        <v>110</v>
      </c>
      <c r="B152" s="76" t="str">
        <f>+'3_ PRESUPUESTO'!C131</f>
        <v>Regalos</v>
      </c>
      <c r="C152" s="201"/>
      <c r="D152" s="202">
        <f>+'3_ PRESUPUESTO'!D131</f>
        <v>5</v>
      </c>
      <c r="E152" s="202">
        <v>0.0</v>
      </c>
      <c r="F152" s="202">
        <f t="shared" ref="F152:F156" si="383">+E152-D152</f>
        <v>-5</v>
      </c>
      <c r="G152" s="203"/>
      <c r="H152" s="202">
        <f>+'3_ PRESUPUESTO'!E131</f>
        <v>5</v>
      </c>
      <c r="I152" s="202"/>
      <c r="J152" s="202">
        <f t="shared" ref="J152:J156" si="384">+I152-H152</f>
        <v>-5</v>
      </c>
      <c r="K152" s="149"/>
      <c r="L152" s="202">
        <f>+'3_ PRESUPUESTO'!F131</f>
        <v>5</v>
      </c>
      <c r="M152" s="202"/>
      <c r="N152" s="202">
        <f t="shared" ref="N152:N156" si="385">+M152-L152</f>
        <v>-5</v>
      </c>
      <c r="O152" s="149"/>
      <c r="P152" s="202">
        <f>+'3_ PRESUPUESTO'!G131</f>
        <v>5</v>
      </c>
      <c r="Q152" s="202"/>
      <c r="R152" s="202">
        <f t="shared" ref="R152:R156" si="386">+Q152-P152</f>
        <v>-5</v>
      </c>
      <c r="S152" s="149"/>
      <c r="T152" s="202">
        <f>+'3_ PRESUPUESTO'!H131</f>
        <v>5</v>
      </c>
      <c r="U152" s="202"/>
      <c r="V152" s="202">
        <f t="shared" ref="V152:V156" si="387">+U152-T152</f>
        <v>-5</v>
      </c>
      <c r="W152" s="149"/>
      <c r="X152" s="202">
        <f>+'3_ PRESUPUESTO'!I131</f>
        <v>5</v>
      </c>
      <c r="Y152" s="202"/>
      <c r="Z152" s="202">
        <f t="shared" ref="Z152:Z156" si="388">+Y152-X152</f>
        <v>-5</v>
      </c>
      <c r="AA152" s="149"/>
      <c r="AB152" s="202">
        <f>+'3_ PRESUPUESTO'!J131</f>
        <v>5</v>
      </c>
      <c r="AC152" s="202"/>
      <c r="AD152" s="202">
        <f t="shared" ref="AD152:AD156" si="389">+AC152-AB152</f>
        <v>-5</v>
      </c>
      <c r="AE152" s="149"/>
      <c r="AF152" s="202">
        <f>+'3_ PRESUPUESTO'!K131</f>
        <v>5</v>
      </c>
      <c r="AG152" s="202"/>
      <c r="AH152" s="202">
        <f t="shared" ref="AH152:AH156" si="390">+AG152-AF152</f>
        <v>-5</v>
      </c>
      <c r="AI152" s="149"/>
      <c r="AJ152" s="202">
        <f>+'3_ PRESUPUESTO'!L131</f>
        <v>5</v>
      </c>
      <c r="AK152" s="202"/>
      <c r="AL152" s="202">
        <f t="shared" ref="AL152:AL156" si="391">+AK152-AJ152</f>
        <v>-5</v>
      </c>
      <c r="AM152" s="149"/>
      <c r="AN152" s="202">
        <f>+'3_ PRESUPUESTO'!M131</f>
        <v>5</v>
      </c>
      <c r="AO152" s="202"/>
      <c r="AP152" s="202">
        <f t="shared" ref="AP152:AP156" si="392">+AO152-AN152</f>
        <v>-5</v>
      </c>
      <c r="AQ152" s="149"/>
      <c r="AR152" s="202">
        <f>+'3_ PRESUPUESTO'!N131</f>
        <v>5</v>
      </c>
      <c r="AS152" s="202"/>
      <c r="AT152" s="202">
        <f t="shared" ref="AT152:AT156" si="393">+AS152-AR152</f>
        <v>-5</v>
      </c>
      <c r="AU152" s="149"/>
      <c r="AV152" s="202">
        <f>+'3_ PRESUPUESTO'!O131</f>
        <v>5</v>
      </c>
      <c r="AW152" s="202"/>
      <c r="AX152" s="202">
        <f t="shared" ref="AX152:AX156" si="394">+AW152-AV152</f>
        <v>-5</v>
      </c>
      <c r="AY152" s="204"/>
      <c r="AZ152" s="223">
        <f t="shared" ref="AZ152:BA152" si="382">+AV152+AR152+AN152+AJ152+AF152+AB152+X152+T152+P152+L152+H152+D152</f>
        <v>60</v>
      </c>
      <c r="BA152" s="223">
        <f t="shared" si="382"/>
        <v>0</v>
      </c>
      <c r="BB152" s="223">
        <f t="shared" ref="BB152:BB156" si="396">+BA152-AZ152</f>
        <v>-60</v>
      </c>
      <c r="BC152" s="24" t="s">
        <v>137</v>
      </c>
    </row>
    <row r="153" ht="15.75" customHeight="1">
      <c r="A153" s="94"/>
      <c r="B153" s="76" t="str">
        <f>+'3_ PRESUPUESTO'!C132</f>
        <v>Navidades</v>
      </c>
      <c r="C153" s="201"/>
      <c r="D153" s="202">
        <f>+'3_ PRESUPUESTO'!D132</f>
        <v>20</v>
      </c>
      <c r="E153" s="206"/>
      <c r="F153" s="206">
        <f t="shared" si="383"/>
        <v>-20</v>
      </c>
      <c r="G153" s="203"/>
      <c r="H153" s="202">
        <f>+'3_ PRESUPUESTO'!E132</f>
        <v>20</v>
      </c>
      <c r="I153" s="206"/>
      <c r="J153" s="206">
        <f t="shared" si="384"/>
        <v>-20</v>
      </c>
      <c r="K153" s="149"/>
      <c r="L153" s="202">
        <f>+'3_ PRESUPUESTO'!F132</f>
        <v>20</v>
      </c>
      <c r="M153" s="206"/>
      <c r="N153" s="206">
        <f t="shared" si="385"/>
        <v>-20</v>
      </c>
      <c r="O153" s="149"/>
      <c r="P153" s="202">
        <f>+'3_ PRESUPUESTO'!G132</f>
        <v>20</v>
      </c>
      <c r="Q153" s="206"/>
      <c r="R153" s="206">
        <f t="shared" si="386"/>
        <v>-20</v>
      </c>
      <c r="S153" s="149"/>
      <c r="T153" s="202">
        <f>+'3_ PRESUPUESTO'!H132</f>
        <v>20</v>
      </c>
      <c r="U153" s="206"/>
      <c r="V153" s="206">
        <f t="shared" si="387"/>
        <v>-20</v>
      </c>
      <c r="W153" s="149"/>
      <c r="X153" s="202">
        <f>+'3_ PRESUPUESTO'!I132</f>
        <v>20</v>
      </c>
      <c r="Y153" s="206"/>
      <c r="Z153" s="206">
        <f t="shared" si="388"/>
        <v>-20</v>
      </c>
      <c r="AA153" s="149"/>
      <c r="AB153" s="202">
        <f>+'3_ PRESUPUESTO'!J132</f>
        <v>20</v>
      </c>
      <c r="AC153" s="206"/>
      <c r="AD153" s="206">
        <f t="shared" si="389"/>
        <v>-20</v>
      </c>
      <c r="AE153" s="149"/>
      <c r="AF153" s="202">
        <f>+'3_ PRESUPUESTO'!K132</f>
        <v>20</v>
      </c>
      <c r="AG153" s="206"/>
      <c r="AH153" s="206">
        <f t="shared" si="390"/>
        <v>-20</v>
      </c>
      <c r="AI153" s="149"/>
      <c r="AJ153" s="202">
        <f>+'3_ PRESUPUESTO'!L132</f>
        <v>20</v>
      </c>
      <c r="AK153" s="206"/>
      <c r="AL153" s="206">
        <f t="shared" si="391"/>
        <v>-20</v>
      </c>
      <c r="AM153" s="149"/>
      <c r="AN153" s="202">
        <f>+'3_ PRESUPUESTO'!M132</f>
        <v>20</v>
      </c>
      <c r="AO153" s="206"/>
      <c r="AP153" s="206">
        <f t="shared" si="392"/>
        <v>-20</v>
      </c>
      <c r="AQ153" s="149"/>
      <c r="AR153" s="202">
        <f>+'3_ PRESUPUESTO'!N132</f>
        <v>20</v>
      </c>
      <c r="AS153" s="206"/>
      <c r="AT153" s="206">
        <f t="shared" si="393"/>
        <v>-20</v>
      </c>
      <c r="AU153" s="149"/>
      <c r="AV153" s="202">
        <f>+'3_ PRESUPUESTO'!O132</f>
        <v>20</v>
      </c>
      <c r="AW153" s="206"/>
      <c r="AX153" s="206">
        <f t="shared" si="394"/>
        <v>-20</v>
      </c>
      <c r="AY153" s="204"/>
      <c r="AZ153" s="207">
        <f t="shared" ref="AZ153:BA153" si="395">+AV153+AR153+AN153+AJ153+AF153+AB153+X153+T153+P153+L153+H153+D153</f>
        <v>240</v>
      </c>
      <c r="BA153" s="207">
        <f t="shared" si="395"/>
        <v>0</v>
      </c>
      <c r="BB153" s="207">
        <f t="shared" si="396"/>
        <v>-240</v>
      </c>
      <c r="BC153" s="24" t="s">
        <v>137</v>
      </c>
    </row>
    <row r="154" ht="15.75" customHeight="1">
      <c r="A154" s="94"/>
      <c r="B154" s="76" t="str">
        <f>+'3_ PRESUPUESTO'!C133</f>
        <v>Invitaciones</v>
      </c>
      <c r="C154" s="201"/>
      <c r="D154" s="202">
        <f>+'3_ PRESUPUESTO'!D133</f>
        <v>56</v>
      </c>
      <c r="E154" s="206"/>
      <c r="F154" s="206">
        <f t="shared" si="383"/>
        <v>-56</v>
      </c>
      <c r="G154" s="203"/>
      <c r="H154" s="202">
        <f>+'3_ PRESUPUESTO'!E133</f>
        <v>56</v>
      </c>
      <c r="I154" s="206"/>
      <c r="J154" s="206">
        <f t="shared" si="384"/>
        <v>-56</v>
      </c>
      <c r="K154" s="149"/>
      <c r="L154" s="202">
        <f>+'3_ PRESUPUESTO'!F133</f>
        <v>56</v>
      </c>
      <c r="M154" s="206"/>
      <c r="N154" s="206">
        <f t="shared" si="385"/>
        <v>-56</v>
      </c>
      <c r="O154" s="149"/>
      <c r="P154" s="202">
        <f>+'3_ PRESUPUESTO'!G133</f>
        <v>56</v>
      </c>
      <c r="Q154" s="206"/>
      <c r="R154" s="206">
        <f t="shared" si="386"/>
        <v>-56</v>
      </c>
      <c r="S154" s="149"/>
      <c r="T154" s="202">
        <f>+'3_ PRESUPUESTO'!H133</f>
        <v>56</v>
      </c>
      <c r="U154" s="206"/>
      <c r="V154" s="206">
        <f t="shared" si="387"/>
        <v>-56</v>
      </c>
      <c r="W154" s="149"/>
      <c r="X154" s="202">
        <f>+'3_ PRESUPUESTO'!I133</f>
        <v>56</v>
      </c>
      <c r="Y154" s="206"/>
      <c r="Z154" s="206">
        <f t="shared" si="388"/>
        <v>-56</v>
      </c>
      <c r="AA154" s="149"/>
      <c r="AB154" s="202">
        <f>+'3_ PRESUPUESTO'!J133</f>
        <v>56</v>
      </c>
      <c r="AC154" s="206"/>
      <c r="AD154" s="206">
        <f t="shared" si="389"/>
        <v>-56</v>
      </c>
      <c r="AE154" s="149"/>
      <c r="AF154" s="202">
        <f>+'3_ PRESUPUESTO'!K133</f>
        <v>56</v>
      </c>
      <c r="AG154" s="206"/>
      <c r="AH154" s="206">
        <f t="shared" si="390"/>
        <v>-56</v>
      </c>
      <c r="AI154" s="149"/>
      <c r="AJ154" s="202">
        <f>+'3_ PRESUPUESTO'!L133</f>
        <v>56</v>
      </c>
      <c r="AK154" s="206"/>
      <c r="AL154" s="206">
        <f t="shared" si="391"/>
        <v>-56</v>
      </c>
      <c r="AM154" s="149"/>
      <c r="AN154" s="202">
        <f>+'3_ PRESUPUESTO'!M133</f>
        <v>56</v>
      </c>
      <c r="AO154" s="206"/>
      <c r="AP154" s="206">
        <f t="shared" si="392"/>
        <v>-56</v>
      </c>
      <c r="AQ154" s="149"/>
      <c r="AR154" s="202">
        <f>+'3_ PRESUPUESTO'!N133</f>
        <v>56</v>
      </c>
      <c r="AS154" s="206"/>
      <c r="AT154" s="206">
        <f t="shared" si="393"/>
        <v>-56</v>
      </c>
      <c r="AU154" s="149"/>
      <c r="AV154" s="202">
        <f>+'3_ PRESUPUESTO'!O133</f>
        <v>56</v>
      </c>
      <c r="AW154" s="206"/>
      <c r="AX154" s="206">
        <f t="shared" si="394"/>
        <v>-56</v>
      </c>
      <c r="AY154" s="204"/>
      <c r="AZ154" s="207">
        <f t="shared" ref="AZ154:BA154" si="397">+AV154+AR154+AN154+AJ154+AF154+AB154+X154+T154+P154+L154+H154+D154</f>
        <v>672</v>
      </c>
      <c r="BA154" s="207">
        <f t="shared" si="397"/>
        <v>0</v>
      </c>
      <c r="BB154" s="207">
        <f t="shared" si="396"/>
        <v>-672</v>
      </c>
      <c r="BC154" s="24" t="s">
        <v>137</v>
      </c>
    </row>
    <row r="155" ht="15.75" customHeight="1">
      <c r="A155" s="94"/>
      <c r="B155" s="76" t="s">
        <v>139</v>
      </c>
      <c r="C155" s="201"/>
      <c r="D155" s="202" t="str">
        <f>+'3_ PRESUPUESTO'!D134</f>
        <v/>
      </c>
      <c r="E155" s="206"/>
      <c r="F155" s="206">
        <f t="shared" si="383"/>
        <v>0</v>
      </c>
      <c r="G155" s="203"/>
      <c r="H155" s="202" t="str">
        <f>+'3_ PRESUPUESTO'!E134</f>
        <v/>
      </c>
      <c r="I155" s="206"/>
      <c r="J155" s="206">
        <f t="shared" si="384"/>
        <v>0</v>
      </c>
      <c r="K155" s="149"/>
      <c r="L155" s="202" t="str">
        <f>+'3_ PRESUPUESTO'!F134</f>
        <v/>
      </c>
      <c r="M155" s="206"/>
      <c r="N155" s="206">
        <f t="shared" si="385"/>
        <v>0</v>
      </c>
      <c r="O155" s="149"/>
      <c r="P155" s="202" t="str">
        <f>+'3_ PRESUPUESTO'!G134</f>
        <v/>
      </c>
      <c r="Q155" s="206"/>
      <c r="R155" s="206">
        <f t="shared" si="386"/>
        <v>0</v>
      </c>
      <c r="S155" s="149"/>
      <c r="T155" s="202" t="str">
        <f>+'3_ PRESUPUESTO'!H134</f>
        <v/>
      </c>
      <c r="U155" s="206"/>
      <c r="V155" s="206">
        <f t="shared" si="387"/>
        <v>0</v>
      </c>
      <c r="W155" s="149"/>
      <c r="X155" s="202" t="str">
        <f>+'3_ PRESUPUESTO'!I134</f>
        <v/>
      </c>
      <c r="Y155" s="206"/>
      <c r="Z155" s="206">
        <f t="shared" si="388"/>
        <v>0</v>
      </c>
      <c r="AA155" s="149"/>
      <c r="AB155" s="202" t="str">
        <f>+'3_ PRESUPUESTO'!J134</f>
        <v/>
      </c>
      <c r="AC155" s="206"/>
      <c r="AD155" s="206">
        <f t="shared" si="389"/>
        <v>0</v>
      </c>
      <c r="AE155" s="149"/>
      <c r="AF155" s="202" t="str">
        <f>+'3_ PRESUPUESTO'!K134</f>
        <v/>
      </c>
      <c r="AG155" s="206"/>
      <c r="AH155" s="206">
        <f t="shared" si="390"/>
        <v>0</v>
      </c>
      <c r="AI155" s="149"/>
      <c r="AJ155" s="202" t="str">
        <f>+'3_ PRESUPUESTO'!L134</f>
        <v/>
      </c>
      <c r="AK155" s="206"/>
      <c r="AL155" s="206">
        <f t="shared" si="391"/>
        <v>0</v>
      </c>
      <c r="AM155" s="149"/>
      <c r="AN155" s="202" t="str">
        <f>+'3_ PRESUPUESTO'!M134</f>
        <v/>
      </c>
      <c r="AO155" s="206"/>
      <c r="AP155" s="206">
        <f t="shared" si="392"/>
        <v>0</v>
      </c>
      <c r="AQ155" s="149"/>
      <c r="AR155" s="202" t="str">
        <f>+'3_ PRESUPUESTO'!N134</f>
        <v/>
      </c>
      <c r="AS155" s="206"/>
      <c r="AT155" s="206">
        <f t="shared" si="393"/>
        <v>0</v>
      </c>
      <c r="AU155" s="149"/>
      <c r="AV155" s="202" t="str">
        <f>+'3_ PRESUPUESTO'!O134</f>
        <v/>
      </c>
      <c r="AW155" s="206"/>
      <c r="AX155" s="206">
        <f t="shared" si="394"/>
        <v>0</v>
      </c>
      <c r="AY155" s="204"/>
      <c r="AZ155" s="207">
        <f t="shared" ref="AZ155:BA155" si="398">+AV155+AR155+AN155+AJ155+AF155+AB155+X155+T155+P155+L155+H155+D155</f>
        <v>0</v>
      </c>
      <c r="BA155" s="207">
        <f t="shared" si="398"/>
        <v>0</v>
      </c>
      <c r="BB155" s="207">
        <f t="shared" si="396"/>
        <v>0</v>
      </c>
      <c r="BC155" s="24" t="s">
        <v>137</v>
      </c>
    </row>
    <row r="156" ht="15.75" customHeight="1">
      <c r="A156" s="96"/>
      <c r="B156" s="76" t="str">
        <f>+'3_ PRESUPUESTO'!C135</f>
        <v>Otros</v>
      </c>
      <c r="C156" s="201"/>
      <c r="D156" s="202" t="str">
        <f>+'3_ PRESUPUESTO'!D135</f>
        <v/>
      </c>
      <c r="E156" s="206"/>
      <c r="F156" s="206">
        <f t="shared" si="383"/>
        <v>0</v>
      </c>
      <c r="G156" s="203"/>
      <c r="H156" s="202" t="str">
        <f>+'3_ PRESUPUESTO'!E135</f>
        <v/>
      </c>
      <c r="I156" s="206"/>
      <c r="J156" s="206">
        <f t="shared" si="384"/>
        <v>0</v>
      </c>
      <c r="K156" s="149"/>
      <c r="L156" s="202" t="str">
        <f>+'3_ PRESUPUESTO'!F135</f>
        <v/>
      </c>
      <c r="M156" s="206"/>
      <c r="N156" s="206">
        <f t="shared" si="385"/>
        <v>0</v>
      </c>
      <c r="O156" s="149"/>
      <c r="P156" s="202" t="str">
        <f>+'3_ PRESUPUESTO'!G135</f>
        <v/>
      </c>
      <c r="Q156" s="206"/>
      <c r="R156" s="206">
        <f t="shared" si="386"/>
        <v>0</v>
      </c>
      <c r="S156" s="149"/>
      <c r="T156" s="202" t="str">
        <f>+'3_ PRESUPUESTO'!H135</f>
        <v/>
      </c>
      <c r="U156" s="206"/>
      <c r="V156" s="206">
        <f t="shared" si="387"/>
        <v>0</v>
      </c>
      <c r="W156" s="149"/>
      <c r="X156" s="202" t="str">
        <f>+'3_ PRESUPUESTO'!I135</f>
        <v/>
      </c>
      <c r="Y156" s="206"/>
      <c r="Z156" s="206">
        <f t="shared" si="388"/>
        <v>0</v>
      </c>
      <c r="AA156" s="149"/>
      <c r="AB156" s="202" t="str">
        <f>+'3_ PRESUPUESTO'!J135</f>
        <v/>
      </c>
      <c r="AC156" s="206"/>
      <c r="AD156" s="206">
        <f t="shared" si="389"/>
        <v>0</v>
      </c>
      <c r="AE156" s="149"/>
      <c r="AF156" s="202" t="str">
        <f>+'3_ PRESUPUESTO'!K135</f>
        <v/>
      </c>
      <c r="AG156" s="206"/>
      <c r="AH156" s="206">
        <f t="shared" si="390"/>
        <v>0</v>
      </c>
      <c r="AI156" s="149"/>
      <c r="AJ156" s="202" t="str">
        <f>+'3_ PRESUPUESTO'!L135</f>
        <v/>
      </c>
      <c r="AK156" s="206"/>
      <c r="AL156" s="206">
        <f t="shared" si="391"/>
        <v>0</v>
      </c>
      <c r="AM156" s="149"/>
      <c r="AN156" s="202" t="str">
        <f>+'3_ PRESUPUESTO'!M135</f>
        <v/>
      </c>
      <c r="AO156" s="206"/>
      <c r="AP156" s="206">
        <f t="shared" si="392"/>
        <v>0</v>
      </c>
      <c r="AQ156" s="149"/>
      <c r="AR156" s="202" t="str">
        <f>+'3_ PRESUPUESTO'!N135</f>
        <v/>
      </c>
      <c r="AS156" s="206"/>
      <c r="AT156" s="206">
        <f t="shared" si="393"/>
        <v>0</v>
      </c>
      <c r="AU156" s="149"/>
      <c r="AV156" s="202" t="str">
        <f>+'3_ PRESUPUESTO'!O135</f>
        <v/>
      </c>
      <c r="AW156" s="206"/>
      <c r="AX156" s="206">
        <f t="shared" si="394"/>
        <v>0</v>
      </c>
      <c r="AY156" s="204"/>
      <c r="AZ156" s="224">
        <f t="shared" ref="AZ156:BA156" si="399">+AV156+AR156+AN156+AJ156+AF156+AB156+X156+T156+P156+L156+H156+D156</f>
        <v>0</v>
      </c>
      <c r="BA156" s="224">
        <f t="shared" si="399"/>
        <v>0</v>
      </c>
      <c r="BB156" s="224">
        <f t="shared" si="396"/>
        <v>0</v>
      </c>
      <c r="BC156" s="24" t="s">
        <v>137</v>
      </c>
    </row>
    <row r="157" ht="15.75" customHeight="1">
      <c r="A157" s="103" t="s">
        <v>95</v>
      </c>
      <c r="B157" s="85"/>
      <c r="C157" s="210"/>
      <c r="D157" s="229">
        <f t="shared" ref="D157:F157" si="400">SUM(D$152:D$156)</f>
        <v>81</v>
      </c>
      <c r="E157" s="229">
        <f t="shared" si="400"/>
        <v>0</v>
      </c>
      <c r="F157" s="229">
        <f t="shared" si="400"/>
        <v>-81</v>
      </c>
      <c r="G157" s="212"/>
      <c r="H157" s="229">
        <f t="shared" ref="H157:J157" si="401">SUM(H$152:H$156)</f>
        <v>81</v>
      </c>
      <c r="I157" s="229">
        <f t="shared" si="401"/>
        <v>0</v>
      </c>
      <c r="J157" s="229">
        <f t="shared" si="401"/>
        <v>-81</v>
      </c>
      <c r="K157" s="213"/>
      <c r="L157" s="229">
        <f t="shared" ref="L157:N157" si="402">SUM(L$152:L$156)</f>
        <v>81</v>
      </c>
      <c r="M157" s="229">
        <f t="shared" si="402"/>
        <v>0</v>
      </c>
      <c r="N157" s="229">
        <f t="shared" si="402"/>
        <v>-81</v>
      </c>
      <c r="O157" s="213"/>
      <c r="P157" s="229">
        <f t="shared" ref="P157:R157" si="403">SUM(P$152:P$156)</f>
        <v>81</v>
      </c>
      <c r="Q157" s="229">
        <f t="shared" si="403"/>
        <v>0</v>
      </c>
      <c r="R157" s="229">
        <f t="shared" si="403"/>
        <v>-81</v>
      </c>
      <c r="S157" s="213"/>
      <c r="T157" s="229">
        <f t="shared" ref="T157:V157" si="404">SUM(T$152:T$156)</f>
        <v>81</v>
      </c>
      <c r="U157" s="229">
        <f t="shared" si="404"/>
        <v>0</v>
      </c>
      <c r="V157" s="229">
        <f t="shared" si="404"/>
        <v>-81</v>
      </c>
      <c r="W157" s="213"/>
      <c r="X157" s="229">
        <f t="shared" ref="X157:Z157" si="405">SUM(X$152:X$156)</f>
        <v>81</v>
      </c>
      <c r="Y157" s="229">
        <f t="shared" si="405"/>
        <v>0</v>
      </c>
      <c r="Z157" s="229">
        <f t="shared" si="405"/>
        <v>-81</v>
      </c>
      <c r="AA157" s="213"/>
      <c r="AB157" s="229">
        <f t="shared" ref="AB157:AD157" si="406">SUM(AB$152:AB$156)</f>
        <v>81</v>
      </c>
      <c r="AC157" s="229">
        <f t="shared" si="406"/>
        <v>0</v>
      </c>
      <c r="AD157" s="229">
        <f t="shared" si="406"/>
        <v>-81</v>
      </c>
      <c r="AE157" s="213"/>
      <c r="AF157" s="229">
        <f t="shared" ref="AF157:AH157" si="407">SUM(AF$152:AF$156)</f>
        <v>81</v>
      </c>
      <c r="AG157" s="229">
        <f t="shared" si="407"/>
        <v>0</v>
      </c>
      <c r="AH157" s="229">
        <f t="shared" si="407"/>
        <v>-81</v>
      </c>
      <c r="AI157" s="213"/>
      <c r="AJ157" s="229">
        <f t="shared" ref="AJ157:AL157" si="408">SUM(AJ$152:AJ$156)</f>
        <v>81</v>
      </c>
      <c r="AK157" s="229">
        <f t="shared" si="408"/>
        <v>0</v>
      </c>
      <c r="AL157" s="229">
        <f t="shared" si="408"/>
        <v>-81</v>
      </c>
      <c r="AM157" s="213"/>
      <c r="AN157" s="229">
        <f t="shared" ref="AN157:AP157" si="409">SUM(AN$152:AN$156)</f>
        <v>81</v>
      </c>
      <c r="AO157" s="229">
        <f t="shared" si="409"/>
        <v>0</v>
      </c>
      <c r="AP157" s="229">
        <f t="shared" si="409"/>
        <v>-81</v>
      </c>
      <c r="AQ157" s="213"/>
      <c r="AR157" s="229">
        <f t="shared" ref="AR157:AT157" si="410">SUM(AR$152:AR$156)</f>
        <v>81</v>
      </c>
      <c r="AS157" s="229">
        <f t="shared" si="410"/>
        <v>0</v>
      </c>
      <c r="AT157" s="229">
        <f t="shared" si="410"/>
        <v>-81</v>
      </c>
      <c r="AU157" s="213"/>
      <c r="AV157" s="229">
        <f t="shared" ref="AV157:AX157" si="411">SUM(AV$152:AV$156)</f>
        <v>81</v>
      </c>
      <c r="AW157" s="229">
        <f t="shared" si="411"/>
        <v>0</v>
      </c>
      <c r="AX157" s="229">
        <f t="shared" si="411"/>
        <v>-81</v>
      </c>
      <c r="AY157" s="214"/>
      <c r="AZ157" s="230">
        <f t="shared" ref="AZ157:BB157" si="412">SUM(AZ$152:AZ$156)</f>
        <v>972</v>
      </c>
      <c r="BA157" s="230">
        <f t="shared" si="412"/>
        <v>0</v>
      </c>
      <c r="BB157" s="230">
        <f t="shared" si="412"/>
        <v>-972</v>
      </c>
      <c r="BC157" s="231" t="str">
        <f>+BA157/$BA$19</f>
        <v>#DIV/0!</v>
      </c>
    </row>
    <row r="158" ht="15.75" customHeight="1"/>
    <row r="159" ht="15.75" customHeight="1">
      <c r="AZ159" s="89"/>
    </row>
    <row r="160" ht="15.75" customHeight="1"/>
    <row r="161" ht="15.75" customHeight="1">
      <c r="B161" s="68" t="s">
        <v>140</v>
      </c>
      <c r="E161" s="107">
        <f>+E19-E32-E37</f>
        <v>0</v>
      </c>
      <c r="I161" s="107">
        <f>+I19-I32-I37</f>
        <v>0</v>
      </c>
      <c r="M161" s="107">
        <f>+M19-M32-M37</f>
        <v>0</v>
      </c>
      <c r="Q161" s="107">
        <f>+Q19-Q32-Q37</f>
        <v>0</v>
      </c>
      <c r="U161" s="107">
        <f>+U19-U32-U37</f>
        <v>0</v>
      </c>
      <c r="Y161" s="107">
        <f>+Y19-Y32-Y37</f>
        <v>0</v>
      </c>
      <c r="AC161" s="107">
        <f>+AC19-AC32-AC37</f>
        <v>0</v>
      </c>
      <c r="AG161" s="107">
        <f>+AG19-AG32-AG37</f>
        <v>0</v>
      </c>
      <c r="AK161" s="107">
        <f>+AK19-AK32-AK37</f>
        <v>0</v>
      </c>
      <c r="AO161" s="107">
        <f>+AO19-AO32-AO37</f>
        <v>0</v>
      </c>
      <c r="AS161" s="107">
        <f>+AS19-AS32-AS37</f>
        <v>0</v>
      </c>
      <c r="AW161" s="107">
        <f>+AW19-AW32-AW37</f>
        <v>0</v>
      </c>
      <c r="BA161" s="107">
        <f>+BA19-BA32-BA37</f>
        <v>0</v>
      </c>
    </row>
    <row r="162" ht="15.75" customHeight="1">
      <c r="B162" s="68"/>
    </row>
    <row r="163" ht="15.75" customHeight="1">
      <c r="B163" s="68" t="s">
        <v>141</v>
      </c>
      <c r="E163" s="108" t="str">
        <f>+IF(E161=0,"ok","error")</f>
        <v>ok</v>
      </c>
      <c r="I163" s="108" t="str">
        <f>+IF(I161=0,"ok","error")</f>
        <v>ok</v>
      </c>
      <c r="M163" s="108" t="str">
        <f>+IF(M161=0,"ok","error")</f>
        <v>ok</v>
      </c>
      <c r="Q163" s="108" t="str">
        <f>+IF(Q161=0,"ok","error")</f>
        <v>ok</v>
      </c>
      <c r="U163" s="108" t="str">
        <f>+IF(U161=0,"ok","error")</f>
        <v>ok</v>
      </c>
      <c r="Y163" s="108" t="str">
        <f>+IF(Y161=0,"ok","error")</f>
        <v>ok</v>
      </c>
      <c r="AC163" s="108" t="str">
        <f>+IF(AC161=0,"ok","error")</f>
        <v>ok</v>
      </c>
      <c r="AG163" s="108" t="str">
        <f>+IF(AG161=0,"ok","error")</f>
        <v>ok</v>
      </c>
      <c r="AK163" s="108" t="str">
        <f>+IF(AK161=0,"ok","error")</f>
        <v>ok</v>
      </c>
      <c r="AO163" s="108" t="str">
        <f>+IF(AO161=0,"ok","error")</f>
        <v>ok</v>
      </c>
      <c r="AS163" s="108" t="str">
        <f>+IF(AS161=0,"ok","error")</f>
        <v>ok</v>
      </c>
      <c r="AW163" s="108" t="str">
        <f>+IF(AW161=0,"ok","error")</f>
        <v>ok</v>
      </c>
      <c r="BA163" s="108" t="str">
        <f>+IF(BA161=0,"ok","error")</f>
        <v>ok</v>
      </c>
    </row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85">
    <mergeCell ref="AF7:AH7"/>
    <mergeCell ref="AJ7:AL7"/>
    <mergeCell ref="AN7:AP7"/>
    <mergeCell ref="AR7:AT7"/>
    <mergeCell ref="AV7:AX7"/>
    <mergeCell ref="AZ7:BB7"/>
    <mergeCell ref="L24:N24"/>
    <mergeCell ref="P24:R24"/>
    <mergeCell ref="T24:V24"/>
    <mergeCell ref="X24:Z24"/>
    <mergeCell ref="AB24:AD24"/>
    <mergeCell ref="AF24:AH24"/>
    <mergeCell ref="AJ24:AL24"/>
    <mergeCell ref="AN24:AP24"/>
    <mergeCell ref="A2:BB2"/>
    <mergeCell ref="A5:BB5"/>
    <mergeCell ref="D7:F7"/>
    <mergeCell ref="H7:J7"/>
    <mergeCell ref="L7:N7"/>
    <mergeCell ref="P7:R7"/>
    <mergeCell ref="T7:V7"/>
    <mergeCell ref="AR24:AT24"/>
    <mergeCell ref="AV24:AX24"/>
    <mergeCell ref="X7:Z7"/>
    <mergeCell ref="AB7:AD7"/>
    <mergeCell ref="A19:B19"/>
    <mergeCell ref="A22:BB22"/>
    <mergeCell ref="D24:F24"/>
    <mergeCell ref="H24:J24"/>
    <mergeCell ref="AZ24:BB24"/>
    <mergeCell ref="A35:BB35"/>
    <mergeCell ref="AR39:AT39"/>
    <mergeCell ref="AV39:AX39"/>
    <mergeCell ref="AZ39:BB39"/>
    <mergeCell ref="P39:R39"/>
    <mergeCell ref="T39:V39"/>
    <mergeCell ref="X39:Z39"/>
    <mergeCell ref="AB39:AD39"/>
    <mergeCell ref="AF39:AH39"/>
    <mergeCell ref="AJ39:AL39"/>
    <mergeCell ref="AN39:AP39"/>
    <mergeCell ref="A9:A18"/>
    <mergeCell ref="A26:A31"/>
    <mergeCell ref="A32:B32"/>
    <mergeCell ref="A37:B37"/>
    <mergeCell ref="D39:F39"/>
    <mergeCell ref="H39:J39"/>
    <mergeCell ref="L39:N39"/>
    <mergeCell ref="X53:Z53"/>
    <mergeCell ref="AB53:AD53"/>
    <mergeCell ref="AF53:AH53"/>
    <mergeCell ref="AJ53:AL53"/>
    <mergeCell ref="AN53:AP53"/>
    <mergeCell ref="AR53:AT53"/>
    <mergeCell ref="AV53:AX53"/>
    <mergeCell ref="AZ53:BB53"/>
    <mergeCell ref="A41:A49"/>
    <mergeCell ref="A50:B50"/>
    <mergeCell ref="D53:F53"/>
    <mergeCell ref="H53:J53"/>
    <mergeCell ref="L53:N53"/>
    <mergeCell ref="P53:R53"/>
    <mergeCell ref="T53:V53"/>
    <mergeCell ref="X63:Z63"/>
    <mergeCell ref="AB63:AD63"/>
    <mergeCell ref="AF63:AH63"/>
    <mergeCell ref="AJ63:AL63"/>
    <mergeCell ref="AN63:AP63"/>
    <mergeCell ref="AR63:AT63"/>
    <mergeCell ref="AV63:AX63"/>
    <mergeCell ref="AZ63:BB63"/>
    <mergeCell ref="A55:A59"/>
    <mergeCell ref="A60:B60"/>
    <mergeCell ref="D63:F63"/>
    <mergeCell ref="H63:J63"/>
    <mergeCell ref="L63:N63"/>
    <mergeCell ref="P63:R63"/>
    <mergeCell ref="T63:V63"/>
    <mergeCell ref="X80:Z80"/>
    <mergeCell ref="AB80:AD80"/>
    <mergeCell ref="AF80:AH80"/>
    <mergeCell ref="AJ80:AL80"/>
    <mergeCell ref="AN80:AP80"/>
    <mergeCell ref="AR80:AT80"/>
    <mergeCell ref="AV80:AX80"/>
    <mergeCell ref="AZ80:BB80"/>
    <mergeCell ref="A65:A76"/>
    <mergeCell ref="A77:B77"/>
    <mergeCell ref="D80:F80"/>
    <mergeCell ref="H80:J80"/>
    <mergeCell ref="L80:N80"/>
    <mergeCell ref="P80:R80"/>
    <mergeCell ref="T80:V80"/>
    <mergeCell ref="X92:Z92"/>
    <mergeCell ref="AB92:AD92"/>
    <mergeCell ref="AF92:AH92"/>
    <mergeCell ref="AJ92:AL92"/>
    <mergeCell ref="AN92:AP92"/>
    <mergeCell ref="AR92:AT92"/>
    <mergeCell ref="AV92:AX92"/>
    <mergeCell ref="AZ92:BB92"/>
    <mergeCell ref="X103:Z103"/>
    <mergeCell ref="AB103:AD103"/>
    <mergeCell ref="AF103:AH103"/>
    <mergeCell ref="AJ103:AL103"/>
    <mergeCell ref="AN103:AP103"/>
    <mergeCell ref="AR103:AT103"/>
    <mergeCell ref="AV103:AX103"/>
    <mergeCell ref="AZ103:BB103"/>
    <mergeCell ref="A115:A120"/>
    <mergeCell ref="A121:B121"/>
    <mergeCell ref="D124:F124"/>
    <mergeCell ref="H124:J124"/>
    <mergeCell ref="L124:N124"/>
    <mergeCell ref="P124:R124"/>
    <mergeCell ref="T124:V124"/>
    <mergeCell ref="A126:A132"/>
    <mergeCell ref="A133:B133"/>
    <mergeCell ref="D136:F136"/>
    <mergeCell ref="H136:J136"/>
    <mergeCell ref="L136:N136"/>
    <mergeCell ref="P136:R136"/>
    <mergeCell ref="T136:V136"/>
    <mergeCell ref="A152:A156"/>
    <mergeCell ref="A157:B157"/>
    <mergeCell ref="A138:A146"/>
    <mergeCell ref="A147:B147"/>
    <mergeCell ref="D150:F150"/>
    <mergeCell ref="H150:J150"/>
    <mergeCell ref="L150:N150"/>
    <mergeCell ref="P150:R150"/>
    <mergeCell ref="T150:V150"/>
    <mergeCell ref="A82:A88"/>
    <mergeCell ref="A89:B89"/>
    <mergeCell ref="D92:F92"/>
    <mergeCell ref="H92:J92"/>
    <mergeCell ref="L92:N92"/>
    <mergeCell ref="P92:R92"/>
    <mergeCell ref="T92:V92"/>
    <mergeCell ref="A94:A99"/>
    <mergeCell ref="A100:B100"/>
    <mergeCell ref="D103:F103"/>
    <mergeCell ref="H103:J103"/>
    <mergeCell ref="L103:N103"/>
    <mergeCell ref="P103:R103"/>
    <mergeCell ref="T103:V103"/>
    <mergeCell ref="X113:Z113"/>
    <mergeCell ref="AB113:AD113"/>
    <mergeCell ref="AF113:AH113"/>
    <mergeCell ref="AJ113:AL113"/>
    <mergeCell ref="AN113:AP113"/>
    <mergeCell ref="AR113:AT113"/>
    <mergeCell ref="AV113:AX113"/>
    <mergeCell ref="AZ113:BB113"/>
    <mergeCell ref="A105:A109"/>
    <mergeCell ref="A110:B110"/>
    <mergeCell ref="D113:F113"/>
    <mergeCell ref="H113:J113"/>
    <mergeCell ref="L113:N113"/>
    <mergeCell ref="P113:R113"/>
    <mergeCell ref="T113:V113"/>
    <mergeCell ref="X124:Z124"/>
    <mergeCell ref="AB124:AD124"/>
    <mergeCell ref="AF124:AH124"/>
    <mergeCell ref="AJ124:AL124"/>
    <mergeCell ref="AN124:AP124"/>
    <mergeCell ref="AR124:AT124"/>
    <mergeCell ref="AV124:AX124"/>
    <mergeCell ref="AZ124:BB124"/>
    <mergeCell ref="X136:Z136"/>
    <mergeCell ref="AB136:AD136"/>
    <mergeCell ref="AF136:AH136"/>
    <mergeCell ref="AJ136:AL136"/>
    <mergeCell ref="AN136:AP136"/>
    <mergeCell ref="AR136:AT136"/>
    <mergeCell ref="AV136:AX136"/>
    <mergeCell ref="AZ136:BB136"/>
    <mergeCell ref="X150:Z150"/>
    <mergeCell ref="AB150:AD150"/>
    <mergeCell ref="AF150:AH150"/>
    <mergeCell ref="AJ150:AL150"/>
    <mergeCell ref="AN150:AP150"/>
    <mergeCell ref="AR150:AT150"/>
    <mergeCell ref="AV150:AX150"/>
    <mergeCell ref="AZ150:BB150"/>
  </mergeCells>
  <conditionalFormatting sqref="F9:F18 J9:J18 N9:N18 R9:R18 V9:V18 Z9:Z18 AD9:AD18 AH9:AH18 AL9:AL18 AP9:AP18 AT9:AT18 AX9:AX18 BB9:BB18">
    <cfRule type="cellIs" dxfId="2" priority="1" operator="lessThan">
      <formula>0</formula>
    </cfRule>
  </conditionalFormatting>
  <conditionalFormatting sqref="F26:F31 J26:J31 N26:N31 R26:R31 V26:V31 Z26:Z31 AD26:AD31 AH26:AH31 AL26:AL31 AP26:AP31 AT26:AT31 AX26:AX31 BB26:BB31">
    <cfRule type="cellIs" dxfId="2" priority="2" operator="lessThan">
      <formula>0</formula>
    </cfRule>
  </conditionalFormatting>
  <conditionalFormatting sqref="F41:F49 F55:F59 F65:F77 J41:J50 J55:J60 J65:J77 N41:N50 N55:N60 N65:N77 R41:R50 R55:R60 R65:R77 V41:V50 V55:V60 V65:V77 Z41:Z50 Z55:Z60 Z65:Z77 AD41:AD50 AD55:AD60 AD65:AD77 AH41:AH50 AH55:AH60 AH65:AH77 AL41:AL50 AL55:AL60 AL65:AL77 AP41:AP50 AP55:AP59 AP65:AP77 AT41:AT50 AT55:AT60 AT65:AT77 AX41:AX50 AX55:AX60 AX65:AX77 BB41:BB50 BB55:BB59 BB65:BB77">
    <cfRule type="cellIs" dxfId="2" priority="3" operator="greaterThan">
      <formula>0</formula>
    </cfRule>
  </conditionalFormatting>
  <conditionalFormatting sqref="AL82:AL89 AL94:AL100 AL105:AL110 AL115:AL121 AL126:AL133 AL138:AL147 AL152:AL157 AP82:AP89 AP94:AP100 AP105:AP110 AP115:AP121 AP126:AP133 AP138:AP147 AP152:AP157 AT82:AT89 AT94:AT100 AT105:AT110 AT115:AT121 AT126:AT133 AT138:AT147 AT152:AT157 AX82:AX89 AX94:AX100 AX105:AX110 AX115:AX121 AX126:AX133 AX138:AX147 AX152:AX157 BB82:BB89 BB94:BB100 BB105:BB110 BB115:BB121 BB126:BB133 BB138:BB147 BB152:BB157">
    <cfRule type="cellIs" dxfId="2" priority="4" operator="greaterThan">
      <formula>0</formula>
    </cfRule>
  </conditionalFormatting>
  <conditionalFormatting sqref="R82:R89 R94:R100 R105:R110 R115:R121 R126:R133 R138:R147 R152:R157 V82:V89 V94:V100 V105:V110 V115:V121 V126:V133 V138:V147 V152:V157 Z82:Z89 Z94:Z100 Z105:Z110 Z115:Z121 Z126:Z133 Z138:Z147 Z152:Z157 AD82:AD89 AD94:AD100 AD105:AD110 AD115:AD121 AD126:AD133 AD138:AD147 AD152:AD157 AH82:AH89 AH94:AH100 AH105:AH110 AH115:AH121 AH126:AH133 AH138:AH147 AH152:AH157">
    <cfRule type="cellIs" dxfId="2" priority="5" operator="greaterThan">
      <formula>0</formula>
    </cfRule>
  </conditionalFormatting>
  <conditionalFormatting sqref="F82:F89 F94:F100 F105:F110 F115:F121 F126:F133 F138:F147 F152:F156 J82:J89 J94:J100 J105:J110 J115:J121 J126:J133 J138:J147 J152:J157 N82:N89 N94:N100 N105:N110 N115:N121 N126:N133 N138:N147 N152:N157">
    <cfRule type="cellIs" dxfId="2" priority="6" operator="greaterThan">
      <formula>0</formula>
    </cfRule>
  </conditionalFormatting>
  <conditionalFormatting sqref="BC147">
    <cfRule type="cellIs" dxfId="2" priority="7" operator="greaterThan">
      <formula>0</formula>
    </cfRule>
  </conditionalFormatting>
  <conditionalFormatting sqref="BC157">
    <cfRule type="cellIs" dxfId="2" priority="8" operator="greaterThan">
      <formula>0</formula>
    </cfRule>
  </conditionalFormatting>
  <conditionalFormatting sqref="BC133">
    <cfRule type="cellIs" dxfId="2" priority="9" operator="greaterThan">
      <formula>0</formula>
    </cfRule>
  </conditionalFormatting>
  <conditionalFormatting sqref="BC121">
    <cfRule type="cellIs" dxfId="2" priority="10" operator="greaterThan">
      <formula>0</formula>
    </cfRule>
  </conditionalFormatting>
  <conditionalFormatting sqref="BC110">
    <cfRule type="cellIs" dxfId="2" priority="11" operator="greaterThan">
      <formula>0</formula>
    </cfRule>
  </conditionalFormatting>
  <conditionalFormatting sqref="BC100">
    <cfRule type="cellIs" dxfId="2" priority="12" operator="greaterThan">
      <formula>0</formula>
    </cfRule>
  </conditionalFormatting>
  <conditionalFormatting sqref="BC89">
    <cfRule type="cellIs" dxfId="2" priority="13" operator="greaterThan">
      <formula>0</formula>
    </cfRule>
  </conditionalFormatting>
  <conditionalFormatting sqref="BC77">
    <cfRule type="cellIs" dxfId="2" priority="14" operator="greaterThan">
      <formula>0</formula>
    </cfRule>
  </conditionalFormatting>
  <conditionalFormatting sqref="BC50">
    <cfRule type="cellIs" dxfId="2" priority="15" operator="greaterThan">
      <formula>0</formula>
    </cfRule>
  </conditionalFormatting>
  <conditionalFormatting sqref="BC60">
    <cfRule type="cellIs" dxfId="2" priority="16" operator="greaterThan">
      <formula>0</formula>
    </cfRule>
  </conditionalFormatting>
  <conditionalFormatting sqref="E163">
    <cfRule type="containsText" dxfId="0" priority="17" operator="containsText" text="ok">
      <formula>NOT(ISERROR(SEARCH(("ok"),(E163))))</formula>
    </cfRule>
  </conditionalFormatting>
  <conditionalFormatting sqref="E163">
    <cfRule type="containsText" dxfId="1" priority="18" operator="containsText" text="error">
      <formula>NOT(ISERROR(SEARCH(("error"),(E163))))</formula>
    </cfRule>
  </conditionalFormatting>
  <conditionalFormatting sqref="I163">
    <cfRule type="containsText" dxfId="0" priority="19" operator="containsText" text="ok">
      <formula>NOT(ISERROR(SEARCH(("ok"),(I163))))</formula>
    </cfRule>
  </conditionalFormatting>
  <conditionalFormatting sqref="I163">
    <cfRule type="containsText" dxfId="1" priority="20" operator="containsText" text="error">
      <formula>NOT(ISERROR(SEARCH(("error"),(I163))))</formula>
    </cfRule>
  </conditionalFormatting>
  <conditionalFormatting sqref="M163">
    <cfRule type="containsText" dxfId="0" priority="21" operator="containsText" text="ok">
      <formula>NOT(ISERROR(SEARCH(("ok"),(M163))))</formula>
    </cfRule>
  </conditionalFormatting>
  <conditionalFormatting sqref="M163">
    <cfRule type="containsText" dxfId="1" priority="22" operator="containsText" text="error">
      <formula>NOT(ISERROR(SEARCH(("error"),(M163))))</formula>
    </cfRule>
  </conditionalFormatting>
  <conditionalFormatting sqref="Q163">
    <cfRule type="containsText" dxfId="0" priority="23" operator="containsText" text="ok">
      <formula>NOT(ISERROR(SEARCH(("ok"),(Q163))))</formula>
    </cfRule>
  </conditionalFormatting>
  <conditionalFormatting sqref="Q163">
    <cfRule type="containsText" dxfId="1" priority="24" operator="containsText" text="error">
      <formula>NOT(ISERROR(SEARCH(("error"),(Q163))))</formula>
    </cfRule>
  </conditionalFormatting>
  <conditionalFormatting sqref="U163">
    <cfRule type="containsText" dxfId="0" priority="25" operator="containsText" text="ok">
      <formula>NOT(ISERROR(SEARCH(("ok"),(U163))))</formula>
    </cfRule>
  </conditionalFormatting>
  <conditionalFormatting sqref="U163">
    <cfRule type="containsText" dxfId="1" priority="26" operator="containsText" text="error">
      <formula>NOT(ISERROR(SEARCH(("error"),(U163))))</formula>
    </cfRule>
  </conditionalFormatting>
  <conditionalFormatting sqref="Y163">
    <cfRule type="containsText" dxfId="0" priority="27" operator="containsText" text="ok">
      <formula>NOT(ISERROR(SEARCH(("ok"),(Y163))))</formula>
    </cfRule>
  </conditionalFormatting>
  <conditionalFormatting sqref="Y163">
    <cfRule type="containsText" dxfId="1" priority="28" operator="containsText" text="error">
      <formula>NOT(ISERROR(SEARCH(("error"),(Y163))))</formula>
    </cfRule>
  </conditionalFormatting>
  <conditionalFormatting sqref="AC163">
    <cfRule type="containsText" dxfId="0" priority="29" operator="containsText" text="ok">
      <formula>NOT(ISERROR(SEARCH(("ok"),(AC163))))</formula>
    </cfRule>
  </conditionalFormatting>
  <conditionalFormatting sqref="AC163">
    <cfRule type="containsText" dxfId="1" priority="30" operator="containsText" text="error">
      <formula>NOT(ISERROR(SEARCH(("error"),(AC163))))</formula>
    </cfRule>
  </conditionalFormatting>
  <conditionalFormatting sqref="AG163">
    <cfRule type="containsText" dxfId="0" priority="31" operator="containsText" text="ok">
      <formula>NOT(ISERROR(SEARCH(("ok"),(AG163))))</formula>
    </cfRule>
  </conditionalFormatting>
  <conditionalFormatting sqref="AG163">
    <cfRule type="containsText" dxfId="1" priority="32" operator="containsText" text="error">
      <formula>NOT(ISERROR(SEARCH(("error"),(AG163))))</formula>
    </cfRule>
  </conditionalFormatting>
  <conditionalFormatting sqref="AK163">
    <cfRule type="containsText" dxfId="0" priority="33" operator="containsText" text="ok">
      <formula>NOT(ISERROR(SEARCH(("ok"),(AK163))))</formula>
    </cfRule>
  </conditionalFormatting>
  <conditionalFormatting sqref="AK163">
    <cfRule type="containsText" dxfId="1" priority="34" operator="containsText" text="error">
      <formula>NOT(ISERROR(SEARCH(("error"),(AK163))))</formula>
    </cfRule>
  </conditionalFormatting>
  <conditionalFormatting sqref="AO163">
    <cfRule type="containsText" dxfId="0" priority="35" operator="containsText" text="ok">
      <formula>NOT(ISERROR(SEARCH(("ok"),(AO163))))</formula>
    </cfRule>
  </conditionalFormatting>
  <conditionalFormatting sqref="AO163">
    <cfRule type="containsText" dxfId="1" priority="36" operator="containsText" text="error">
      <formula>NOT(ISERROR(SEARCH(("error"),(AO163))))</formula>
    </cfRule>
  </conditionalFormatting>
  <conditionalFormatting sqref="AS163">
    <cfRule type="containsText" dxfId="0" priority="37" operator="containsText" text="ok">
      <formula>NOT(ISERROR(SEARCH(("ok"),(AS163))))</formula>
    </cfRule>
  </conditionalFormatting>
  <conditionalFormatting sqref="AS163">
    <cfRule type="containsText" dxfId="1" priority="38" operator="containsText" text="error">
      <formula>NOT(ISERROR(SEARCH(("error"),(AS163))))</formula>
    </cfRule>
  </conditionalFormatting>
  <conditionalFormatting sqref="AW163">
    <cfRule type="containsText" dxfId="0" priority="39" operator="containsText" text="ok">
      <formula>NOT(ISERROR(SEARCH(("ok"),(AW163))))</formula>
    </cfRule>
  </conditionalFormatting>
  <conditionalFormatting sqref="AW163">
    <cfRule type="containsText" dxfId="1" priority="40" operator="containsText" text="error">
      <formula>NOT(ISERROR(SEARCH(("error"),(AW163))))</formula>
    </cfRule>
  </conditionalFormatting>
  <conditionalFormatting sqref="BA163">
    <cfRule type="containsText" dxfId="0" priority="41" operator="containsText" text="ok">
      <formula>NOT(ISERROR(SEARCH(("ok"),(BA163))))</formula>
    </cfRule>
  </conditionalFormatting>
  <conditionalFormatting sqref="BA163">
    <cfRule type="containsText" dxfId="1" priority="42" operator="containsText" text="error">
      <formula>NOT(ISERROR(SEARCH(("error"),(BA163))))</formula>
    </cfRule>
  </conditionalFormatting>
  <printOptions/>
  <pageMargins bottom="0.75" footer="0.0" header="0.0" left="0.7" right="0.7" top="0.75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3" width="10.71"/>
    <col customWidth="1" min="4" max="4" width="5.57"/>
    <col customWidth="1" min="5" max="26" width="10.71"/>
  </cols>
  <sheetData>
    <row r="1" ht="6.75" customHeight="1"/>
    <row r="4">
      <c r="B4" s="232" t="s">
        <v>131</v>
      </c>
      <c r="C4" s="232" t="s">
        <v>142</v>
      </c>
      <c r="D4" s="233" t="s">
        <v>143</v>
      </c>
    </row>
    <row r="5">
      <c r="A5" s="112" t="str">
        <f>+'3_ PRESUPUESTO'!B146</f>
        <v>AHORRO E INVERSIÓN</v>
      </c>
      <c r="B5" s="234">
        <f>+'3_ PRESUPUESTO'!C146</f>
        <v>0.2</v>
      </c>
      <c r="C5" s="234" t="str">
        <f>+'4_REPORTE ANUAL'!BC32</f>
        <v>#DIV/0!</v>
      </c>
      <c r="D5" s="235" t="str">
        <f t="shared" ref="D5:D15" si="1">+B5-C5</f>
        <v>#DIV/0!</v>
      </c>
    </row>
    <row r="6">
      <c r="A6" s="115" t="str">
        <f>+'3_ PRESUPUESTO'!B147</f>
        <v>VIVIENDA</v>
      </c>
      <c r="B6" s="236">
        <f>+'3_ PRESUPUESTO'!C147</f>
        <v>0.2277227723</v>
      </c>
      <c r="C6" s="236" t="str">
        <f>+'4_REPORTE ANUAL'!BC50</f>
        <v>#DIV/0!</v>
      </c>
      <c r="D6" s="235" t="str">
        <f t="shared" si="1"/>
        <v>#DIV/0!</v>
      </c>
    </row>
    <row r="7">
      <c r="A7" s="115" t="str">
        <f>+'3_ PRESUPUESTO'!B148</f>
        <v>ALIMENTACIÓN</v>
      </c>
      <c r="B7" s="236">
        <f>+'3_ PRESUPUESTO'!C148</f>
        <v>0.09900990099</v>
      </c>
      <c r="C7" s="236" t="str">
        <f>+'4_REPORTE ANUAL'!BC60</f>
        <v>#DIV/0!</v>
      </c>
      <c r="D7" s="235" t="str">
        <f t="shared" si="1"/>
        <v>#DIV/0!</v>
      </c>
    </row>
    <row r="8">
      <c r="A8" s="115" t="str">
        <f>+'3_ PRESUPUESTO'!B149</f>
        <v>TRANSPORTE</v>
      </c>
      <c r="B8" s="236">
        <f>+'3_ PRESUPUESTO'!C149</f>
        <v>0.03415841584</v>
      </c>
      <c r="C8" s="236" t="str">
        <f>+'4_REPORTE ANUAL'!BC77</f>
        <v>#DIV/0!</v>
      </c>
      <c r="D8" s="235" t="str">
        <f t="shared" si="1"/>
        <v>#DIV/0!</v>
      </c>
    </row>
    <row r="9">
      <c r="A9" s="115" t="str">
        <f>+'3_ PRESUPUESTO'!B150</f>
        <v>SERVICIOS</v>
      </c>
      <c r="B9" s="236">
        <f>+'3_ PRESUPUESTO'!C150</f>
        <v>0.06683168317</v>
      </c>
      <c r="C9" s="236" t="str">
        <f>+'4_REPORTE ANUAL'!BC89</f>
        <v>#DIV/0!</v>
      </c>
      <c r="D9" s="235" t="str">
        <f t="shared" si="1"/>
        <v>#DIV/0!</v>
      </c>
    </row>
    <row r="10">
      <c r="A10" s="115" t="str">
        <f>+'3_ PRESUPUESTO'!B151</f>
        <v>IMPUESTOS</v>
      </c>
      <c r="B10" s="236">
        <f>+'3_ PRESUPUESTO'!C151</f>
        <v>0</v>
      </c>
      <c r="C10" s="236" t="str">
        <f>+'4_REPORTE ANUAL'!BC100</f>
        <v>#DIV/0!</v>
      </c>
      <c r="D10" s="235" t="str">
        <f t="shared" si="1"/>
        <v>#DIV/0!</v>
      </c>
    </row>
    <row r="11">
      <c r="A11" s="115" t="str">
        <f>+'3_ PRESUPUESTO'!B152</f>
        <v>PERSONALES</v>
      </c>
      <c r="B11" s="236">
        <f>+'3_ PRESUPUESTO'!C152</f>
        <v>0.009900990099</v>
      </c>
      <c r="C11" s="236" t="str">
        <f>+'4_REPORTE ANUAL'!BC110</f>
        <v>#DIV/0!</v>
      </c>
      <c r="D11" s="235" t="str">
        <f t="shared" si="1"/>
        <v>#DIV/0!</v>
      </c>
    </row>
    <row r="12">
      <c r="A12" s="115" t="str">
        <f>+'3_ PRESUPUESTO'!B153</f>
        <v>SALUD</v>
      </c>
      <c r="B12" s="236">
        <f>+'3_ PRESUPUESTO'!C153</f>
        <v>0.009900990099</v>
      </c>
      <c r="C12" s="236" t="str">
        <f>+'4_REPORTE ANUAL'!BC121</f>
        <v>#DIV/0!</v>
      </c>
      <c r="D12" s="235" t="str">
        <f t="shared" si="1"/>
        <v>#DIV/0!</v>
      </c>
    </row>
    <row r="13">
      <c r="A13" s="120" t="str">
        <f>+'3_ PRESUPUESTO'!B154</f>
        <v>OCIO</v>
      </c>
      <c r="B13" s="237">
        <f>+'3_ PRESUPUESTO'!C154</f>
        <v>0.07722772277</v>
      </c>
      <c r="C13" s="237" t="str">
        <f>+'4_REPORTE ANUAL'!BC133</f>
        <v>#DIV/0!</v>
      </c>
      <c r="D13" s="235" t="str">
        <f t="shared" si="1"/>
        <v>#DIV/0!</v>
      </c>
    </row>
    <row r="14">
      <c r="A14" s="122" t="str">
        <f>+'3_ PRESUPUESTO'!B155</f>
        <v>EDUCACIÓN</v>
      </c>
      <c r="B14" s="238">
        <f>+'3_ PRESUPUESTO'!C155</f>
        <v>0.07673267327</v>
      </c>
      <c r="C14" s="238" t="str">
        <f>+'4_REPORTE ANUAL'!BC147</f>
        <v>#DIV/0!</v>
      </c>
      <c r="D14" s="235" t="str">
        <f t="shared" si="1"/>
        <v>#DIV/0!</v>
      </c>
    </row>
    <row r="15">
      <c r="A15" s="124" t="str">
        <f>+'3_ PRESUPUESTO'!B156</f>
        <v>DONACIONES</v>
      </c>
      <c r="B15" s="239">
        <f>+'3_ PRESUPUESTO'!C156</f>
        <v>0.0400990099</v>
      </c>
      <c r="C15" s="239" t="str">
        <f>+'4_REPORTE ANUAL'!BC157</f>
        <v>#DIV/0!</v>
      </c>
      <c r="D15" s="235" t="str">
        <f t="shared" si="1"/>
        <v>#DIV/0!</v>
      </c>
    </row>
    <row r="16">
      <c r="A16" s="110" t="str">
        <f>+'3_ PRESUPUESTO'!B157</f>
        <v>TOTAL</v>
      </c>
      <c r="B16" s="240">
        <f t="shared" ref="B16:D16" si="2">SUM(B5:B15)</f>
        <v>0.8415841584</v>
      </c>
      <c r="C16" s="240" t="str">
        <f t="shared" si="2"/>
        <v>#DIV/0!</v>
      </c>
      <c r="D16" s="235" t="str">
        <f t="shared" si="2"/>
        <v>#DIV/0!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0.71"/>
    <col customWidth="1" min="2" max="2" width="44.43"/>
    <col customWidth="1" min="3" max="4" width="10.71"/>
    <col customWidth="1" min="5" max="5" width="44.43"/>
    <col customWidth="1" min="6" max="26" width="10.71"/>
  </cols>
  <sheetData>
    <row r="2">
      <c r="B2" s="241" t="s">
        <v>144</v>
      </c>
    </row>
    <row r="3">
      <c r="B3" s="68" t="s">
        <v>145</v>
      </c>
    </row>
    <row r="5">
      <c r="B5" s="242" t="s">
        <v>146</v>
      </c>
      <c r="C5" s="242"/>
      <c r="E5" s="242" t="s">
        <v>147</v>
      </c>
      <c r="F5" s="242"/>
    </row>
    <row r="6">
      <c r="B6" s="243" t="s">
        <v>148</v>
      </c>
      <c r="C6" s="244"/>
      <c r="E6" s="243" t="s">
        <v>149</v>
      </c>
      <c r="F6" s="244"/>
    </row>
    <row r="7">
      <c r="B7" s="243" t="s">
        <v>150</v>
      </c>
      <c r="C7" s="244"/>
      <c r="E7" s="243"/>
      <c r="F7" s="244"/>
    </row>
    <row r="8">
      <c r="B8" s="243" t="s">
        <v>151</v>
      </c>
      <c r="C8" s="244"/>
      <c r="E8" s="243" t="s">
        <v>152</v>
      </c>
      <c r="F8" s="244"/>
    </row>
    <row r="9">
      <c r="B9" s="243"/>
      <c r="C9" s="244"/>
      <c r="E9" s="243"/>
      <c r="F9" s="244"/>
    </row>
    <row r="10">
      <c r="B10" s="243" t="s">
        <v>153</v>
      </c>
      <c r="C10" s="244"/>
      <c r="E10" s="243" t="s">
        <v>154</v>
      </c>
      <c r="F10" s="244"/>
    </row>
    <row r="11">
      <c r="B11" s="243" t="s">
        <v>155</v>
      </c>
      <c r="C11" s="244"/>
      <c r="E11" s="243"/>
      <c r="F11" s="244"/>
    </row>
    <row r="12">
      <c r="B12" s="243"/>
      <c r="C12" s="244"/>
      <c r="E12" s="243" t="s">
        <v>156</v>
      </c>
      <c r="F12" s="244"/>
    </row>
    <row r="13">
      <c r="B13" s="243"/>
      <c r="C13" s="244"/>
      <c r="E13" s="243"/>
      <c r="F13" s="244"/>
    </row>
    <row r="14">
      <c r="B14" s="243" t="s">
        <v>157</v>
      </c>
      <c r="C14" s="244"/>
      <c r="E14" s="243" t="s">
        <v>158</v>
      </c>
      <c r="F14" s="244"/>
    </row>
    <row r="15">
      <c r="B15" s="243"/>
      <c r="C15" s="244"/>
      <c r="E15" s="243"/>
      <c r="F15" s="244"/>
    </row>
    <row r="16">
      <c r="B16" s="243" t="s">
        <v>159</v>
      </c>
      <c r="C16" s="244"/>
      <c r="E16" s="243" t="s">
        <v>160</v>
      </c>
      <c r="F16" s="244"/>
    </row>
    <row r="17">
      <c r="B17" s="243"/>
      <c r="C17" s="244"/>
      <c r="E17" s="243"/>
      <c r="F17" s="244"/>
    </row>
    <row r="18">
      <c r="B18" s="243"/>
      <c r="C18" s="244"/>
      <c r="E18" s="243" t="s">
        <v>161</v>
      </c>
      <c r="F18" s="244"/>
    </row>
    <row r="19">
      <c r="B19" s="243" t="s">
        <v>162</v>
      </c>
      <c r="C19" s="244"/>
      <c r="E19" s="243"/>
      <c r="F19" s="244"/>
    </row>
    <row r="20">
      <c r="B20" s="243"/>
      <c r="C20" s="244"/>
      <c r="E20" s="243" t="s">
        <v>163</v>
      </c>
      <c r="F20" s="244"/>
    </row>
    <row r="21" ht="15.75" customHeight="1">
      <c r="B21" s="243" t="s">
        <v>164</v>
      </c>
      <c r="C21" s="244"/>
      <c r="E21" s="243"/>
      <c r="F21" s="244"/>
    </row>
    <row r="22" ht="15.75" customHeight="1">
      <c r="B22" s="243"/>
      <c r="C22" s="244"/>
      <c r="E22" s="243" t="s">
        <v>165</v>
      </c>
      <c r="F22" s="244"/>
    </row>
    <row r="23" ht="15.75" customHeight="1">
      <c r="B23" s="243" t="s">
        <v>166</v>
      </c>
      <c r="C23" s="244"/>
      <c r="E23" s="243"/>
      <c r="F23" s="244"/>
    </row>
    <row r="24" ht="15.75" customHeight="1">
      <c r="B24" s="243"/>
      <c r="C24" s="244"/>
      <c r="E24" s="243" t="s">
        <v>167</v>
      </c>
      <c r="F24" s="244"/>
    </row>
    <row r="25" ht="15.75" customHeight="1">
      <c r="B25" s="243"/>
      <c r="C25" s="244"/>
      <c r="E25" s="243"/>
      <c r="F25" s="244"/>
    </row>
    <row r="26" ht="15.75" customHeight="1">
      <c r="B26" s="243" t="s">
        <v>168</v>
      </c>
      <c r="C26" s="244"/>
      <c r="E26" s="243"/>
      <c r="F26" s="244"/>
    </row>
    <row r="27" ht="15.75" customHeight="1">
      <c r="B27" s="243" t="s">
        <v>169</v>
      </c>
      <c r="C27" s="244"/>
      <c r="E27" s="243"/>
      <c r="F27" s="244"/>
    </row>
    <row r="28" ht="15.75" customHeight="1">
      <c r="B28" s="243"/>
      <c r="C28" s="244"/>
      <c r="E28" s="243"/>
      <c r="F28" s="244"/>
    </row>
    <row r="29" ht="15.75" customHeight="1">
      <c r="B29" s="242" t="s">
        <v>170</v>
      </c>
      <c r="C29" s="245">
        <f>SUM(C6:C28)</f>
        <v>0</v>
      </c>
      <c r="E29" s="242" t="s">
        <v>171</v>
      </c>
      <c r="F29" s="245">
        <f>SUM(F6:F28)</f>
        <v>0</v>
      </c>
    </row>
    <row r="30" ht="15.75" customHeight="1">
      <c r="C30" s="246"/>
      <c r="F30" s="246"/>
    </row>
    <row r="31" ht="15.75" customHeight="1">
      <c r="B31" s="247" t="s">
        <v>172</v>
      </c>
      <c r="C31" s="248">
        <f>+C29-F29</f>
        <v>0</v>
      </c>
    </row>
    <row r="32" ht="15.75" customHeight="1">
      <c r="C32" s="246"/>
    </row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</cp:coreProperties>
</file>